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ff\Documents\UFF\Projetos\@2019-2023_PETROBRAS_Parnaiba_CN\Tecnicos\CN\"/>
    </mc:Choice>
  </mc:AlternateContent>
  <xr:revisionPtr revIDLastSave="0" documentId="13_ncr:1_{4E0F5711-C3B6-4943-A736-6F914836A1FF}" xr6:coauthVersionLast="47" xr6:coauthVersionMax="47" xr10:uidLastSave="{00000000-0000-0000-0000-000000000000}"/>
  <bookViews>
    <workbookView xWindow="-108" yWindow="-108" windowWidth="23256" windowHeight="12456" activeTab="3" xr2:uid="{C5EF32C9-BAD1-4966-BAE3-F8052E379D6E}"/>
  </bookViews>
  <sheets>
    <sheet name="POTI" sheetId="3" r:id="rId1"/>
    <sheet name="LONGÁ" sheetId="2" r:id="rId2"/>
    <sheet name="CABEÇAS" sheetId="4" r:id="rId3"/>
    <sheet name="TUD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5" l="1"/>
  <c r="C35" i="5"/>
  <c r="C38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J33" i="5"/>
  <c r="G33" i="5"/>
  <c r="J32" i="5"/>
  <c r="G32" i="5"/>
  <c r="J31" i="5"/>
  <c r="G31" i="5"/>
  <c r="J30" i="5"/>
  <c r="G30" i="5"/>
  <c r="J29" i="5"/>
  <c r="G29" i="5"/>
  <c r="J28" i="5"/>
  <c r="G28" i="5"/>
  <c r="J27" i="5"/>
  <c r="G27" i="5"/>
  <c r="J26" i="5"/>
  <c r="G26" i="5"/>
  <c r="J25" i="5"/>
  <c r="G25" i="5"/>
  <c r="J24" i="5"/>
  <c r="J23" i="5"/>
  <c r="G23" i="5"/>
  <c r="J22" i="5"/>
  <c r="G22" i="5"/>
  <c r="J21" i="5"/>
  <c r="G21" i="5"/>
  <c r="J20" i="5"/>
  <c r="G20" i="5"/>
  <c r="J19" i="5"/>
  <c r="G19" i="5"/>
  <c r="J18" i="5"/>
  <c r="J17" i="5"/>
  <c r="G17" i="5"/>
  <c r="J16" i="5"/>
  <c r="G16" i="5"/>
  <c r="J15" i="5"/>
  <c r="G15" i="5"/>
  <c r="J14" i="5"/>
  <c r="G14" i="5"/>
  <c r="J13" i="5"/>
  <c r="G13" i="5"/>
  <c r="J12" i="5"/>
  <c r="G12" i="5"/>
  <c r="J11" i="5"/>
  <c r="G11" i="5"/>
  <c r="J10" i="5"/>
  <c r="G10" i="5"/>
  <c r="J9" i="5"/>
  <c r="G9" i="5"/>
  <c r="J8" i="5"/>
  <c r="G8" i="5"/>
  <c r="J7" i="5"/>
  <c r="G7" i="5"/>
  <c r="J6" i="5"/>
  <c r="G6" i="5"/>
  <c r="J5" i="5"/>
  <c r="G5" i="5"/>
  <c r="J4" i="5"/>
  <c r="G4" i="5"/>
  <c r="J3" i="5"/>
  <c r="G3" i="5"/>
  <c r="J2" i="5"/>
  <c r="G2" i="5"/>
  <c r="J33" i="2"/>
  <c r="J32" i="2"/>
  <c r="J25" i="2"/>
  <c r="J24" i="2"/>
  <c r="J2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3" i="2"/>
  <c r="J26" i="2"/>
  <c r="J27" i="2"/>
  <c r="J28" i="2"/>
  <c r="J29" i="2"/>
  <c r="J30" i="2"/>
  <c r="J31" i="2"/>
  <c r="J2" i="2"/>
  <c r="G16" i="2"/>
  <c r="G17" i="2"/>
  <c r="G19" i="2"/>
  <c r="G20" i="2"/>
  <c r="G21" i="2"/>
  <c r="G22" i="2"/>
  <c r="G23" i="2"/>
  <c r="G25" i="2"/>
  <c r="G26" i="2"/>
  <c r="G27" i="2"/>
  <c r="G28" i="2"/>
  <c r="G29" i="2"/>
  <c r="G30" i="2"/>
  <c r="G31" i="2"/>
  <c r="G32" i="2"/>
  <c r="G33" i="2"/>
  <c r="G4" i="4"/>
  <c r="G3" i="4"/>
  <c r="G2" i="4"/>
  <c r="G4" i="3"/>
  <c r="G3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</calcChain>
</file>

<file path=xl/sharedStrings.xml><?xml version="1.0" encoding="utf-8"?>
<sst xmlns="http://schemas.openxmlformats.org/spreadsheetml/2006/main" count="45" uniqueCount="24">
  <si>
    <t>Profundidade</t>
  </si>
  <si>
    <t>ID</t>
  </si>
  <si>
    <t>N%</t>
  </si>
  <si>
    <t>d15N</t>
  </si>
  <si>
    <t>F10</t>
  </si>
  <si>
    <t>F11</t>
  </si>
  <si>
    <t>F12</t>
  </si>
  <si>
    <t>G3</t>
  </si>
  <si>
    <t>G4</t>
  </si>
  <si>
    <t>G5</t>
  </si>
  <si>
    <t>Remessa</t>
  </si>
  <si>
    <t>C%</t>
  </si>
  <si>
    <t>d13C</t>
  </si>
  <si>
    <t>C/N</t>
  </si>
  <si>
    <t>TOC/TN</t>
  </si>
  <si>
    <t>TC%</t>
  </si>
  <si>
    <t>TIC%</t>
  </si>
  <si>
    <t>TOC%</t>
  </si>
  <si>
    <t>TN%</t>
  </si>
  <si>
    <t>TS%</t>
  </si>
  <si>
    <t>PlacaSolosB1</t>
  </si>
  <si>
    <t>Rut</t>
  </si>
  <si>
    <t>TC+TS_1</t>
  </si>
  <si>
    <t>TVDSS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</si>
</sst>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rgb="FFCCCCCC"/>
      </patternFill>
    </fill>
    <fill>
      <patternFill patternType="solid">
        <fgColor theme="3" tint="0.59999389629810485"/>
        <bgColor rgb="FFC5E0B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quotePrefix="1" applyNumberFormat="1"/>
    <xf numFmtId="2" fontId="0" fillId="0" borderId="0" xfId="0" quotePrefix="1" applyNumberForma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164" fontId="1" fillId="0" borderId="1" xfId="0" quotePrefix="1" applyNumberFormat="1" applyFont="1" applyBorder="1"/>
    <xf numFmtId="2" fontId="1" fillId="0" borderId="1" xfId="0" quotePrefix="1" applyNumberFormat="1" applyFont="1" applyBorder="1"/>
    <xf numFmtId="2" fontId="1" fillId="0" borderId="1" xfId="0" applyNumberFormat="1" applyFont="1" applyBorder="1"/>
    <xf numFmtId="2" fontId="2" fillId="0" borderId="1" xfId="0" quotePrefix="1" applyNumberFormat="1" applyFont="1" applyBorder="1"/>
    <xf numFmtId="2" fontId="3" fillId="0" borderId="1" xfId="0" quotePrefix="1" applyNumberFormat="1" applyFont="1" applyBorder="1"/>
    <xf numFmtId="164" fontId="2" fillId="0" borderId="1" xfId="0" quotePrefix="1" applyNumberFormat="1" applyFont="1" applyBorder="1"/>
    <xf numFmtId="0" fontId="1" fillId="2" borderId="1" xfId="0" applyFont="1" applyFill="1" applyBorder="1" applyAlignment="1">
      <alignment horizontal="center" vertical="center"/>
    </xf>
    <xf numFmtId="0" fontId="1" fillId="4" borderId="1" xfId="0" quotePrefix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2" fontId="1" fillId="0" borderId="1" xfId="0" applyNumberFormat="1" applyFont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2" fontId="0" fillId="0" borderId="1" xfId="0" quotePrefix="1" applyNumberFormat="1" applyBorder="1"/>
    <xf numFmtId="2" fontId="1" fillId="0" borderId="1" xfId="0" applyNumberFormat="1" applyFont="1" applyBorder="1" applyAlignment="1">
      <alignment horizontal="right" vertical="center"/>
    </xf>
    <xf numFmtId="2" fontId="2" fillId="0" borderId="1" xfId="0" applyNumberFormat="1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1" fontId="1" fillId="0" borderId="1" xfId="0" applyNumberFormat="1" applyFont="1" applyBorder="1" applyAlignment="1">
      <alignment horizontal="right"/>
    </xf>
    <xf numFmtId="0" fontId="1" fillId="4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LONGÁ!$C$1</c:f>
              <c:strCache>
                <c:ptCount val="1"/>
                <c:pt idx="0">
                  <c:v>TN%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LONGÁ!$C$2:$C$15</c:f>
              <c:numCache>
                <c:formatCode>0.00</c:formatCode>
                <c:ptCount val="14"/>
                <c:pt idx="0">
                  <c:v>2.3716999999999998E-2</c:v>
                </c:pt>
                <c:pt idx="1">
                  <c:v>4.9760699999999998E-2</c:v>
                </c:pt>
                <c:pt idx="2">
                  <c:v>4.1436199999999999E-2</c:v>
                </c:pt>
                <c:pt idx="3">
                  <c:v>5.6889099999999998E-2</c:v>
                </c:pt>
                <c:pt idx="4">
                  <c:v>2.28521E-2</c:v>
                </c:pt>
                <c:pt idx="5">
                  <c:v>4.4987399999999997E-2</c:v>
                </c:pt>
                <c:pt idx="6">
                  <c:v>4.2003199999999997E-2</c:v>
                </c:pt>
                <c:pt idx="7">
                  <c:v>7.0471199999999998E-2</c:v>
                </c:pt>
                <c:pt idx="8">
                  <c:v>8.0638100000000004E-2</c:v>
                </c:pt>
                <c:pt idx="9">
                  <c:v>9.6139600000000006E-2</c:v>
                </c:pt>
                <c:pt idx="10">
                  <c:v>9.5980099999999999E-2</c:v>
                </c:pt>
                <c:pt idx="11">
                  <c:v>5.1653400000000002E-2</c:v>
                </c:pt>
                <c:pt idx="12">
                  <c:v>9.0839199999999995E-2</c:v>
                </c:pt>
                <c:pt idx="13">
                  <c:v>9.7456500000000001E-2</c:v>
                </c:pt>
              </c:numCache>
            </c:numRef>
          </c:xVal>
          <c:yVal>
            <c:numRef>
              <c:f>LONGÁ!$A$2:$A$15</c:f>
              <c:numCache>
                <c:formatCode>General</c:formatCode>
                <c:ptCount val="14"/>
                <c:pt idx="0">
                  <c:v>1665</c:v>
                </c:pt>
                <c:pt idx="1">
                  <c:v>1674</c:v>
                </c:pt>
                <c:pt idx="2">
                  <c:v>1677</c:v>
                </c:pt>
                <c:pt idx="3">
                  <c:v>1680</c:v>
                </c:pt>
                <c:pt idx="4">
                  <c:v>1683</c:v>
                </c:pt>
                <c:pt idx="5">
                  <c:v>1686</c:v>
                </c:pt>
                <c:pt idx="6">
                  <c:v>1689</c:v>
                </c:pt>
                <c:pt idx="7">
                  <c:v>1692</c:v>
                </c:pt>
                <c:pt idx="8">
                  <c:v>1695</c:v>
                </c:pt>
                <c:pt idx="9">
                  <c:v>1698</c:v>
                </c:pt>
                <c:pt idx="10">
                  <c:v>1701</c:v>
                </c:pt>
                <c:pt idx="11">
                  <c:v>1704</c:v>
                </c:pt>
                <c:pt idx="12">
                  <c:v>1707</c:v>
                </c:pt>
                <c:pt idx="13">
                  <c:v>1710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0F-43D6-9F6B-6DBEAE0F1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5.000000000000001E-2"/>
      </c:valAx>
      <c:valAx>
        <c:axId val="1517532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5.000000000000001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LONGÁ!$F$1</c:f>
              <c:strCache>
                <c:ptCount val="1"/>
                <c:pt idx="0">
                  <c:v>d13C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LONGÁ!$F$2:$F$33</c:f>
              <c:numCache>
                <c:formatCode>0.00</c:formatCode>
                <c:ptCount val="32"/>
                <c:pt idx="0">
                  <c:v>-27.204858399999999</c:v>
                </c:pt>
                <c:pt idx="1">
                  <c:v>-26.903999199999998</c:v>
                </c:pt>
                <c:pt idx="2">
                  <c:v>-27.134067999999996</c:v>
                </c:pt>
                <c:pt idx="3">
                  <c:v>-25.4065856</c:v>
                </c:pt>
                <c:pt idx="4">
                  <c:v>-26.144968800000001</c:v>
                </c:pt>
                <c:pt idx="5">
                  <c:v>-26.520551199999996</c:v>
                </c:pt>
                <c:pt idx="6">
                  <c:v>-25.7733192</c:v>
                </c:pt>
                <c:pt idx="7">
                  <c:v>-26.360289599999998</c:v>
                </c:pt>
                <c:pt idx="8">
                  <c:v>-25.9040848</c:v>
                </c:pt>
                <c:pt idx="9">
                  <c:v>-26.490071999999998</c:v>
                </c:pt>
                <c:pt idx="10">
                  <c:v>-26.183313599999998</c:v>
                </c:pt>
                <c:pt idx="11">
                  <c:v>-25.862790399999998</c:v>
                </c:pt>
                <c:pt idx="12">
                  <c:v>-24.911052799999997</c:v>
                </c:pt>
                <c:pt idx="13">
                  <c:v>-26.238372799999997</c:v>
                </c:pt>
                <c:pt idx="14">
                  <c:v>-24.135307999999998</c:v>
                </c:pt>
                <c:pt idx="15">
                  <c:v>-26.443861599999998</c:v>
                </c:pt>
                <c:pt idx="16">
                  <c:v>-23.770540799999996</c:v>
                </c:pt>
                <c:pt idx="17">
                  <c:v>-25.569796799999999</c:v>
                </c:pt>
                <c:pt idx="18">
                  <c:v>-26.045665599999996</c:v>
                </c:pt>
                <c:pt idx="19">
                  <c:v>-26.748653599999997</c:v>
                </c:pt>
                <c:pt idx="20">
                  <c:v>-26.793880799999997</c:v>
                </c:pt>
                <c:pt idx="21">
                  <c:v>-26.7594688</c:v>
                </c:pt>
                <c:pt idx="22">
                  <c:v>-26.659182399999999</c:v>
                </c:pt>
                <c:pt idx="23">
                  <c:v>-27.085891199999995</c:v>
                </c:pt>
                <c:pt idx="24">
                  <c:v>-26.0220688</c:v>
                </c:pt>
                <c:pt idx="25">
                  <c:v>-26.741771199999999</c:v>
                </c:pt>
                <c:pt idx="26">
                  <c:v>-26.773233599999998</c:v>
                </c:pt>
                <c:pt idx="27">
                  <c:v>-26.824359999999999</c:v>
                </c:pt>
                <c:pt idx="28">
                  <c:v>-26.8754864</c:v>
                </c:pt>
                <c:pt idx="29">
                  <c:v>-27.409363999999997</c:v>
                </c:pt>
                <c:pt idx="30">
                  <c:v>-27.092773599999997</c:v>
                </c:pt>
                <c:pt idx="31">
                  <c:v>-26.8302592</c:v>
                </c:pt>
              </c:numCache>
            </c:numRef>
          </c:xVal>
          <c:yVal>
            <c:numRef>
              <c:f>LONGÁ!$A$2:$A$33</c:f>
              <c:numCache>
                <c:formatCode>General</c:formatCode>
                <c:ptCount val="32"/>
                <c:pt idx="0">
                  <c:v>1665</c:v>
                </c:pt>
                <c:pt idx="1">
                  <c:v>1674</c:v>
                </c:pt>
                <c:pt idx="2">
                  <c:v>1677</c:v>
                </c:pt>
                <c:pt idx="3">
                  <c:v>1680</c:v>
                </c:pt>
                <c:pt idx="4">
                  <c:v>1683</c:v>
                </c:pt>
                <c:pt idx="5">
                  <c:v>1686</c:v>
                </c:pt>
                <c:pt idx="6">
                  <c:v>1689</c:v>
                </c:pt>
                <c:pt idx="7">
                  <c:v>1692</c:v>
                </c:pt>
                <c:pt idx="8">
                  <c:v>1695</c:v>
                </c:pt>
                <c:pt idx="9">
                  <c:v>1698</c:v>
                </c:pt>
                <c:pt idx="10">
                  <c:v>1701</c:v>
                </c:pt>
                <c:pt idx="11">
                  <c:v>1704</c:v>
                </c:pt>
                <c:pt idx="12">
                  <c:v>1707</c:v>
                </c:pt>
                <c:pt idx="13">
                  <c:v>1710</c:v>
                </c:pt>
                <c:pt idx="14">
                  <c:v>1713</c:v>
                </c:pt>
                <c:pt idx="15">
                  <c:v>1716</c:v>
                </c:pt>
                <c:pt idx="16">
                  <c:v>1719</c:v>
                </c:pt>
                <c:pt idx="17">
                  <c:v>1722</c:v>
                </c:pt>
                <c:pt idx="18">
                  <c:v>1725</c:v>
                </c:pt>
                <c:pt idx="19">
                  <c:v>1728</c:v>
                </c:pt>
                <c:pt idx="20">
                  <c:v>1731</c:v>
                </c:pt>
                <c:pt idx="21">
                  <c:v>1734</c:v>
                </c:pt>
                <c:pt idx="22">
                  <c:v>1737</c:v>
                </c:pt>
                <c:pt idx="23">
                  <c:v>1740</c:v>
                </c:pt>
                <c:pt idx="24">
                  <c:v>1743</c:v>
                </c:pt>
                <c:pt idx="25">
                  <c:v>1746</c:v>
                </c:pt>
                <c:pt idx="26">
                  <c:v>1749</c:v>
                </c:pt>
                <c:pt idx="27">
                  <c:v>1752</c:v>
                </c:pt>
                <c:pt idx="28">
                  <c:v>1755</c:v>
                </c:pt>
                <c:pt idx="29">
                  <c:v>1758</c:v>
                </c:pt>
                <c:pt idx="30">
                  <c:v>1761</c:v>
                </c:pt>
                <c:pt idx="31">
                  <c:v>1764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BC-4E74-B03F-0B03EFAC2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-21"/>
          <c:min val="-2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>
                    <a:latin typeface="Symbol" panose="05050102010706020507" pitchFamily="18" charset="2"/>
                  </a:rPr>
                  <a:t>d</a:t>
                </a:r>
                <a:r>
                  <a:rPr lang="pt-BR" sz="1400" b="1" baseline="30000"/>
                  <a:t>13</a:t>
                </a:r>
                <a:r>
                  <a:rPr lang="pt-BR" sz="1400" b="1"/>
                  <a:t>C</a:t>
                </a:r>
                <a:r>
                  <a:rPr lang="pt-BR" sz="1400" b="1" baseline="-25000"/>
                  <a:t>org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At val="1520"/>
        <c:crossBetween val="midCat"/>
        <c:majorUnit val="1"/>
      </c:valAx>
      <c:valAx>
        <c:axId val="151753295"/>
        <c:scaling>
          <c:orientation val="maxMin"/>
          <c:max val="1770"/>
          <c:min val="16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30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LONGÁ!$E$1</c:f>
              <c:strCache>
                <c:ptCount val="1"/>
                <c:pt idx="0">
                  <c:v>TOC%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LONGÁ!$E$2:$E$33</c:f>
              <c:numCache>
                <c:formatCode>0.00</c:formatCode>
                <c:ptCount val="32"/>
                <c:pt idx="0">
                  <c:v>0.6741992</c:v>
                </c:pt>
                <c:pt idx="1">
                  <c:v>1.1385341</c:v>
                </c:pt>
                <c:pt idx="2">
                  <c:v>1.0140811000000001</c:v>
                </c:pt>
                <c:pt idx="3">
                  <c:v>0.61231599999999997</c:v>
                </c:pt>
                <c:pt idx="4">
                  <c:v>0.45915640000000002</c:v>
                </c:pt>
                <c:pt idx="5">
                  <c:v>0.77081900000000003</c:v>
                </c:pt>
                <c:pt idx="6">
                  <c:v>0.57699789999999995</c:v>
                </c:pt>
                <c:pt idx="7">
                  <c:v>1.0329649000000001</c:v>
                </c:pt>
                <c:pt idx="8">
                  <c:v>0.99037299999999995</c:v>
                </c:pt>
                <c:pt idx="9">
                  <c:v>1.3886649</c:v>
                </c:pt>
                <c:pt idx="10">
                  <c:v>1.1858645000000001</c:v>
                </c:pt>
                <c:pt idx="11">
                  <c:v>0.65531700000000004</c:v>
                </c:pt>
                <c:pt idx="12">
                  <c:v>0.99459520000000001</c:v>
                </c:pt>
                <c:pt idx="13">
                  <c:v>1.3225543</c:v>
                </c:pt>
                <c:pt idx="14">
                  <c:v>1.7393452</c:v>
                </c:pt>
                <c:pt idx="15">
                  <c:v>1.3367761</c:v>
                </c:pt>
                <c:pt idx="16">
                  <c:v>0.39447159999999998</c:v>
                </c:pt>
                <c:pt idx="17">
                  <c:v>1.4225724</c:v>
                </c:pt>
                <c:pt idx="18">
                  <c:v>1.7545938999999999</c:v>
                </c:pt>
                <c:pt idx="19">
                  <c:v>1.7845603000000001</c:v>
                </c:pt>
                <c:pt idx="20">
                  <c:v>1.7393616000000001</c:v>
                </c:pt>
                <c:pt idx="21">
                  <c:v>2.6392962999999998</c:v>
                </c:pt>
                <c:pt idx="22">
                  <c:v>0.45096059999999999</c:v>
                </c:pt>
                <c:pt idx="23">
                  <c:v>2.1700301</c:v>
                </c:pt>
                <c:pt idx="24">
                  <c:v>1.7153320999999999</c:v>
                </c:pt>
                <c:pt idx="25">
                  <c:v>2.0615087000000001</c:v>
                </c:pt>
                <c:pt idx="26">
                  <c:v>2.1312524000000002</c:v>
                </c:pt>
                <c:pt idx="27">
                  <c:v>1.6874003</c:v>
                </c:pt>
                <c:pt idx="28">
                  <c:v>1.2816357</c:v>
                </c:pt>
                <c:pt idx="29">
                  <c:v>2.3941471000000001</c:v>
                </c:pt>
                <c:pt idx="30">
                  <c:v>2.2125186999999999</c:v>
                </c:pt>
                <c:pt idx="31">
                  <c:v>2.3466764000000002</c:v>
                </c:pt>
              </c:numCache>
            </c:numRef>
          </c:xVal>
          <c:yVal>
            <c:numRef>
              <c:f>LONGÁ!$A$2:$A$33</c:f>
              <c:numCache>
                <c:formatCode>General</c:formatCode>
                <c:ptCount val="32"/>
                <c:pt idx="0">
                  <c:v>1665</c:v>
                </c:pt>
                <c:pt idx="1">
                  <c:v>1674</c:v>
                </c:pt>
                <c:pt idx="2">
                  <c:v>1677</c:v>
                </c:pt>
                <c:pt idx="3">
                  <c:v>1680</c:v>
                </c:pt>
                <c:pt idx="4">
                  <c:v>1683</c:v>
                </c:pt>
                <c:pt idx="5">
                  <c:v>1686</c:v>
                </c:pt>
                <c:pt idx="6">
                  <c:v>1689</c:v>
                </c:pt>
                <c:pt idx="7">
                  <c:v>1692</c:v>
                </c:pt>
                <c:pt idx="8">
                  <c:v>1695</c:v>
                </c:pt>
                <c:pt idx="9">
                  <c:v>1698</c:v>
                </c:pt>
                <c:pt idx="10">
                  <c:v>1701</c:v>
                </c:pt>
                <c:pt idx="11">
                  <c:v>1704</c:v>
                </c:pt>
                <c:pt idx="12">
                  <c:v>1707</c:v>
                </c:pt>
                <c:pt idx="13">
                  <c:v>1710</c:v>
                </c:pt>
                <c:pt idx="14">
                  <c:v>1713</c:v>
                </c:pt>
                <c:pt idx="15">
                  <c:v>1716</c:v>
                </c:pt>
                <c:pt idx="16">
                  <c:v>1719</c:v>
                </c:pt>
                <c:pt idx="17">
                  <c:v>1722</c:v>
                </c:pt>
                <c:pt idx="18">
                  <c:v>1725</c:v>
                </c:pt>
                <c:pt idx="19">
                  <c:v>1728</c:v>
                </c:pt>
                <c:pt idx="20">
                  <c:v>1731</c:v>
                </c:pt>
                <c:pt idx="21">
                  <c:v>1734</c:v>
                </c:pt>
                <c:pt idx="22">
                  <c:v>1737</c:v>
                </c:pt>
                <c:pt idx="23">
                  <c:v>1740</c:v>
                </c:pt>
                <c:pt idx="24">
                  <c:v>1743</c:v>
                </c:pt>
                <c:pt idx="25">
                  <c:v>1746</c:v>
                </c:pt>
                <c:pt idx="26">
                  <c:v>1749</c:v>
                </c:pt>
                <c:pt idx="27">
                  <c:v>1752</c:v>
                </c:pt>
                <c:pt idx="28">
                  <c:v>1755</c:v>
                </c:pt>
                <c:pt idx="29">
                  <c:v>1758</c:v>
                </c:pt>
                <c:pt idx="30">
                  <c:v>1761</c:v>
                </c:pt>
                <c:pt idx="31">
                  <c:v>1764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77-4BE0-AE18-307F605BB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TOC%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0.5"/>
      </c:valAx>
      <c:valAx>
        <c:axId val="151753295"/>
        <c:scaling>
          <c:orientation val="maxMin"/>
          <c:max val="1770"/>
          <c:min val="16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13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d15N 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LONGÁ!$D$2:$D$33</c:f>
              <c:numCache>
                <c:formatCode>0.00</c:formatCode>
                <c:ptCount val="32"/>
                <c:pt idx="1">
                  <c:v>-1.9993749999999999</c:v>
                </c:pt>
                <c:pt idx="3">
                  <c:v>0.51469950000000031</c:v>
                </c:pt>
                <c:pt idx="5">
                  <c:v>-0.77825309999999992</c:v>
                </c:pt>
                <c:pt idx="7">
                  <c:v>-0.65684909999999996</c:v>
                </c:pt>
                <c:pt idx="8">
                  <c:v>1.0913685000000004</c:v>
                </c:pt>
                <c:pt idx="9">
                  <c:v>1.5395516000000005</c:v>
                </c:pt>
                <c:pt idx="10">
                  <c:v>0.65330240000000028</c:v>
                </c:pt>
                <c:pt idx="11">
                  <c:v>-2.1187556000000001</c:v>
                </c:pt>
                <c:pt idx="12">
                  <c:v>0.18488530000000014</c:v>
                </c:pt>
                <c:pt idx="13">
                  <c:v>1.2734745000000001</c:v>
                </c:pt>
                <c:pt idx="14">
                  <c:v>-1.3073721999999999</c:v>
                </c:pt>
                <c:pt idx="15">
                  <c:v>1.2795447000000004</c:v>
                </c:pt>
                <c:pt idx="17">
                  <c:v>0.35181580000000023</c:v>
                </c:pt>
                <c:pt idx="18">
                  <c:v>0.49244210000000033</c:v>
                </c:pt>
                <c:pt idx="19">
                  <c:v>-2.2958030999999997</c:v>
                </c:pt>
                <c:pt idx="20">
                  <c:v>-0.6143576999999999</c:v>
                </c:pt>
                <c:pt idx="21">
                  <c:v>0.9416369</c:v>
                </c:pt>
                <c:pt idx="23">
                  <c:v>-1.5522035999999999</c:v>
                </c:pt>
                <c:pt idx="24">
                  <c:v>-1.6877713999999999</c:v>
                </c:pt>
                <c:pt idx="25">
                  <c:v>-0.70136389999999982</c:v>
                </c:pt>
                <c:pt idx="26">
                  <c:v>0.48131340000000011</c:v>
                </c:pt>
                <c:pt idx="27">
                  <c:v>-1.8547018999999998</c:v>
                </c:pt>
                <c:pt idx="28">
                  <c:v>-1.523876</c:v>
                </c:pt>
                <c:pt idx="29">
                  <c:v>2.706009999999992E-2</c:v>
                </c:pt>
                <c:pt idx="30">
                  <c:v>-0.59715879999999988</c:v>
                </c:pt>
                <c:pt idx="31">
                  <c:v>0.80505740000000015</c:v>
                </c:pt>
              </c:numCache>
            </c:numRef>
          </c:xVal>
          <c:yVal>
            <c:numRef>
              <c:f>LONGÁ!$A$2:$A$33</c:f>
              <c:numCache>
                <c:formatCode>General</c:formatCode>
                <c:ptCount val="32"/>
                <c:pt idx="0">
                  <c:v>1665</c:v>
                </c:pt>
                <c:pt idx="1">
                  <c:v>1674</c:v>
                </c:pt>
                <c:pt idx="2">
                  <c:v>1677</c:v>
                </c:pt>
                <c:pt idx="3">
                  <c:v>1680</c:v>
                </c:pt>
                <c:pt idx="4">
                  <c:v>1683</c:v>
                </c:pt>
                <c:pt idx="5">
                  <c:v>1686</c:v>
                </c:pt>
                <c:pt idx="6">
                  <c:v>1689</c:v>
                </c:pt>
                <c:pt idx="7">
                  <c:v>1692</c:v>
                </c:pt>
                <c:pt idx="8">
                  <c:v>1695</c:v>
                </c:pt>
                <c:pt idx="9">
                  <c:v>1698</c:v>
                </c:pt>
                <c:pt idx="10">
                  <c:v>1701</c:v>
                </c:pt>
                <c:pt idx="11">
                  <c:v>1704</c:v>
                </c:pt>
                <c:pt idx="12">
                  <c:v>1707</c:v>
                </c:pt>
                <c:pt idx="13">
                  <c:v>1710</c:v>
                </c:pt>
                <c:pt idx="14">
                  <c:v>1713</c:v>
                </c:pt>
                <c:pt idx="15">
                  <c:v>1716</c:v>
                </c:pt>
                <c:pt idx="16">
                  <c:v>1719</c:v>
                </c:pt>
                <c:pt idx="17">
                  <c:v>1722</c:v>
                </c:pt>
                <c:pt idx="18">
                  <c:v>1725</c:v>
                </c:pt>
                <c:pt idx="19">
                  <c:v>1728</c:v>
                </c:pt>
                <c:pt idx="20">
                  <c:v>1731</c:v>
                </c:pt>
                <c:pt idx="21">
                  <c:v>1734</c:v>
                </c:pt>
                <c:pt idx="22">
                  <c:v>1737</c:v>
                </c:pt>
                <c:pt idx="23">
                  <c:v>1740</c:v>
                </c:pt>
                <c:pt idx="24">
                  <c:v>1743</c:v>
                </c:pt>
                <c:pt idx="25">
                  <c:v>1746</c:v>
                </c:pt>
                <c:pt idx="26">
                  <c:v>1749</c:v>
                </c:pt>
                <c:pt idx="27">
                  <c:v>1752</c:v>
                </c:pt>
                <c:pt idx="28">
                  <c:v>1755</c:v>
                </c:pt>
                <c:pt idx="29">
                  <c:v>1758</c:v>
                </c:pt>
                <c:pt idx="30">
                  <c:v>1761</c:v>
                </c:pt>
                <c:pt idx="31">
                  <c:v>1764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019-4A98-9BB5-B8B786FDB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4"/>
          <c:min val="-1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>
                    <a:latin typeface="Symbol" panose="05050102010706020507" pitchFamily="18" charset="2"/>
                  </a:rPr>
                  <a:t>d</a:t>
                </a:r>
                <a:r>
                  <a:rPr lang="pt-BR" sz="1400" b="1" baseline="30000"/>
                  <a:t>15</a:t>
                </a:r>
                <a:r>
                  <a:rPr lang="pt-BR" sz="1400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At val="1660"/>
        <c:crossBetween val="midCat"/>
        <c:majorUnit val="2"/>
      </c:valAx>
      <c:valAx>
        <c:axId val="151753295"/>
        <c:scaling>
          <c:orientation val="maxMin"/>
          <c:max val="1770"/>
          <c:min val="16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14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TN%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LONGÁ!$C$2:$C$33</c:f>
              <c:numCache>
                <c:formatCode>0.00</c:formatCode>
                <c:ptCount val="32"/>
                <c:pt idx="0">
                  <c:v>2.3716999999999998E-2</c:v>
                </c:pt>
                <c:pt idx="1">
                  <c:v>4.9760699999999998E-2</c:v>
                </c:pt>
                <c:pt idx="2">
                  <c:v>4.1436199999999999E-2</c:v>
                </c:pt>
                <c:pt idx="3">
                  <c:v>5.6889099999999998E-2</c:v>
                </c:pt>
                <c:pt idx="4">
                  <c:v>2.28521E-2</c:v>
                </c:pt>
                <c:pt idx="5">
                  <c:v>4.4987399999999997E-2</c:v>
                </c:pt>
                <c:pt idx="6">
                  <c:v>4.2003199999999997E-2</c:v>
                </c:pt>
                <c:pt idx="7">
                  <c:v>7.0471199999999998E-2</c:v>
                </c:pt>
                <c:pt idx="8">
                  <c:v>8.0638100000000004E-2</c:v>
                </c:pt>
                <c:pt idx="9">
                  <c:v>9.6139600000000006E-2</c:v>
                </c:pt>
                <c:pt idx="10">
                  <c:v>9.5980099999999999E-2</c:v>
                </c:pt>
                <c:pt idx="11">
                  <c:v>5.1653400000000002E-2</c:v>
                </c:pt>
                <c:pt idx="12">
                  <c:v>9.0839199999999995E-2</c:v>
                </c:pt>
                <c:pt idx="13">
                  <c:v>9.7456500000000001E-2</c:v>
                </c:pt>
                <c:pt idx="14">
                  <c:v>7.0240700000000003E-2</c:v>
                </c:pt>
                <c:pt idx="15">
                  <c:v>8.6801100000000006E-2</c:v>
                </c:pt>
                <c:pt idx="17">
                  <c:v>6.4557900000000001E-2</c:v>
                </c:pt>
                <c:pt idx="18">
                  <c:v>5.78954E-2</c:v>
                </c:pt>
                <c:pt idx="19">
                  <c:v>5.7540800000000003E-2</c:v>
                </c:pt>
                <c:pt idx="20">
                  <c:v>7.18607E-2</c:v>
                </c:pt>
                <c:pt idx="21">
                  <c:v>0.1110507</c:v>
                </c:pt>
                <c:pt idx="23">
                  <c:v>9.2313999999999993E-2</c:v>
                </c:pt>
                <c:pt idx="24">
                  <c:v>6.9531599999999999E-2</c:v>
                </c:pt>
                <c:pt idx="25">
                  <c:v>8.7477899999999997E-2</c:v>
                </c:pt>
                <c:pt idx="26">
                  <c:v>9.1141799999999995E-2</c:v>
                </c:pt>
                <c:pt idx="27">
                  <c:v>7.0625900000000005E-2</c:v>
                </c:pt>
                <c:pt idx="28">
                  <c:v>5.5673300000000002E-2</c:v>
                </c:pt>
                <c:pt idx="29">
                  <c:v>0.120404</c:v>
                </c:pt>
                <c:pt idx="30">
                  <c:v>0.1067361</c:v>
                </c:pt>
                <c:pt idx="31">
                  <c:v>0.1116258</c:v>
                </c:pt>
              </c:numCache>
            </c:numRef>
          </c:xVal>
          <c:yVal>
            <c:numRef>
              <c:f>LONGÁ!$A$2:$A$33</c:f>
              <c:numCache>
                <c:formatCode>General</c:formatCode>
                <c:ptCount val="32"/>
                <c:pt idx="0">
                  <c:v>1665</c:v>
                </c:pt>
                <c:pt idx="1">
                  <c:v>1674</c:v>
                </c:pt>
                <c:pt idx="2">
                  <c:v>1677</c:v>
                </c:pt>
                <c:pt idx="3">
                  <c:v>1680</c:v>
                </c:pt>
                <c:pt idx="4">
                  <c:v>1683</c:v>
                </c:pt>
                <c:pt idx="5">
                  <c:v>1686</c:v>
                </c:pt>
                <c:pt idx="6">
                  <c:v>1689</c:v>
                </c:pt>
                <c:pt idx="7">
                  <c:v>1692</c:v>
                </c:pt>
                <c:pt idx="8">
                  <c:v>1695</c:v>
                </c:pt>
                <c:pt idx="9">
                  <c:v>1698</c:v>
                </c:pt>
                <c:pt idx="10">
                  <c:v>1701</c:v>
                </c:pt>
                <c:pt idx="11">
                  <c:v>1704</c:v>
                </c:pt>
                <c:pt idx="12">
                  <c:v>1707</c:v>
                </c:pt>
                <c:pt idx="13">
                  <c:v>1710</c:v>
                </c:pt>
                <c:pt idx="14">
                  <c:v>1713</c:v>
                </c:pt>
                <c:pt idx="15">
                  <c:v>1716</c:v>
                </c:pt>
                <c:pt idx="16">
                  <c:v>1719</c:v>
                </c:pt>
                <c:pt idx="17">
                  <c:v>1722</c:v>
                </c:pt>
                <c:pt idx="18">
                  <c:v>1725</c:v>
                </c:pt>
                <c:pt idx="19">
                  <c:v>1728</c:v>
                </c:pt>
                <c:pt idx="20">
                  <c:v>1731</c:v>
                </c:pt>
                <c:pt idx="21">
                  <c:v>1734</c:v>
                </c:pt>
                <c:pt idx="22">
                  <c:v>1737</c:v>
                </c:pt>
                <c:pt idx="23">
                  <c:v>1740</c:v>
                </c:pt>
                <c:pt idx="24">
                  <c:v>1743</c:v>
                </c:pt>
                <c:pt idx="25">
                  <c:v>1746</c:v>
                </c:pt>
                <c:pt idx="26">
                  <c:v>1749</c:v>
                </c:pt>
                <c:pt idx="27">
                  <c:v>1752</c:v>
                </c:pt>
                <c:pt idx="28">
                  <c:v>1755</c:v>
                </c:pt>
                <c:pt idx="29">
                  <c:v>1758</c:v>
                </c:pt>
                <c:pt idx="30">
                  <c:v>1761</c:v>
                </c:pt>
                <c:pt idx="31">
                  <c:v>1764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BE-438A-B058-0D96D7B7D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0.14000000000000001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TN%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2.0000000000000004E-2"/>
      </c:valAx>
      <c:valAx>
        <c:axId val="151753295"/>
        <c:scaling>
          <c:orientation val="maxMin"/>
          <c:max val="1770"/>
          <c:min val="16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Profundidade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13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790815821435381E-2"/>
          <c:y val="3.3531720243222957E-2"/>
          <c:w val="0.91564647335366445"/>
          <c:h val="0.95239278391544624"/>
        </c:manualLayout>
      </c:layout>
      <c:scatterChart>
        <c:scatterStyle val="lineMarker"/>
        <c:varyColors val="0"/>
        <c:ser>
          <c:idx val="0"/>
          <c:order val="0"/>
          <c:tx>
            <c:v>Interval A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LONGÁ!$G$2:$G$15</c:f>
              <c:numCache>
                <c:formatCode>0.00</c:formatCode>
                <c:ptCount val="14"/>
                <c:pt idx="0">
                  <c:v>28.426833073322936</c:v>
                </c:pt>
                <c:pt idx="1">
                  <c:v>22.880186572938083</c:v>
                </c:pt>
                <c:pt idx="2">
                  <c:v>24.473313189916066</c:v>
                </c:pt>
                <c:pt idx="3">
                  <c:v>10.7633272454653</c:v>
                </c:pt>
                <c:pt idx="4">
                  <c:v>20.092525413419338</c:v>
                </c:pt>
                <c:pt idx="5">
                  <c:v>17.134108661536342</c:v>
                </c:pt>
                <c:pt idx="6">
                  <c:v>13.736998609629742</c:v>
                </c:pt>
                <c:pt idx="7">
                  <c:v>14.657972334797764</c:v>
                </c:pt>
                <c:pt idx="8">
                  <c:v>12.281700585703282</c:v>
                </c:pt>
                <c:pt idx="9">
                  <c:v>14.444255020823885</c:v>
                </c:pt>
                <c:pt idx="10">
                  <c:v>12.355316362454301</c:v>
                </c:pt>
                <c:pt idx="11">
                  <c:v>12.686812484754149</c:v>
                </c:pt>
                <c:pt idx="12">
                  <c:v>10.948964764110649</c:v>
                </c:pt>
                <c:pt idx="13">
                  <c:v>13.570714113476269</c:v>
                </c:pt>
              </c:numCache>
            </c:numRef>
          </c:xVal>
          <c:yVal>
            <c:numRef>
              <c:f>LONGÁ!$F$2:$F$15</c:f>
              <c:numCache>
                <c:formatCode>0.00</c:formatCode>
                <c:ptCount val="14"/>
                <c:pt idx="0">
                  <c:v>-27.204858399999999</c:v>
                </c:pt>
                <c:pt idx="1">
                  <c:v>-26.903999199999998</c:v>
                </c:pt>
                <c:pt idx="2">
                  <c:v>-27.134067999999996</c:v>
                </c:pt>
                <c:pt idx="3">
                  <c:v>-25.4065856</c:v>
                </c:pt>
                <c:pt idx="4">
                  <c:v>-26.144968800000001</c:v>
                </c:pt>
                <c:pt idx="5">
                  <c:v>-26.520551199999996</c:v>
                </c:pt>
                <c:pt idx="6">
                  <c:v>-25.7733192</c:v>
                </c:pt>
                <c:pt idx="7">
                  <c:v>-26.360289599999998</c:v>
                </c:pt>
                <c:pt idx="8">
                  <c:v>-25.9040848</c:v>
                </c:pt>
                <c:pt idx="9">
                  <c:v>-26.490071999999998</c:v>
                </c:pt>
                <c:pt idx="10">
                  <c:v>-26.183313599999998</c:v>
                </c:pt>
                <c:pt idx="11">
                  <c:v>-25.862790399999998</c:v>
                </c:pt>
                <c:pt idx="12">
                  <c:v>-24.911052799999997</c:v>
                </c:pt>
                <c:pt idx="13">
                  <c:v>-26.238372799999997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4-48F6-BB20-DCFBB43445E3}"/>
            </c:ext>
          </c:extLst>
        </c:ser>
        <c:ser>
          <c:idx val="1"/>
          <c:order val="1"/>
          <c:tx>
            <c:v>Interval B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5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LONGÁ!$G$18:$G$20</c:f>
              <c:numCache>
                <c:formatCode>0.00</c:formatCode>
                <c:ptCount val="3"/>
                <c:pt idx="1">
                  <c:v>22.035605247382581</c:v>
                </c:pt>
                <c:pt idx="2">
                  <c:v>30.306274764489061</c:v>
                </c:pt>
              </c:numCache>
            </c:numRef>
          </c:xVal>
          <c:yVal>
            <c:numRef>
              <c:f>LONGÁ!$F$18:$F$20</c:f>
              <c:numCache>
                <c:formatCode>0.00</c:formatCode>
                <c:ptCount val="3"/>
                <c:pt idx="0">
                  <c:v>-23.770540799999996</c:v>
                </c:pt>
                <c:pt idx="1">
                  <c:v>-25.569796799999999</c:v>
                </c:pt>
                <c:pt idx="2">
                  <c:v>-26.045665599999996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74-48F6-BB20-DCFBB4344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 val="autoZero"/>
        <c:crossBetween val="midCat"/>
        <c:majorUnit val="5"/>
      </c:valAx>
      <c:valAx>
        <c:axId val="151753295"/>
        <c:scaling>
          <c:orientation val="minMax"/>
          <c:max val="-10"/>
          <c:min val="-34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 val="autoZero"/>
        <c:crossBetween val="midCat"/>
        <c:majorUnit val="1"/>
      </c:valAx>
      <c:spPr>
        <a:blipFill dpi="0" rotWithShape="1">
          <a:blip xmlns:r="http://schemas.openxmlformats.org/officeDocument/2006/relationships" r:embed="rId3">
            <a:alphaModFix amt="97000"/>
          </a:blip>
          <a:srcRect/>
          <a:stretch>
            <a:fillRect/>
          </a:stretch>
        </a:blipFill>
        <a:ln>
          <a:solidFill>
            <a:schemeClr val="tx1"/>
          </a:solidFill>
        </a:ln>
        <a:effectLst>
          <a:glow rad="127000">
            <a:schemeClr val="tx1"/>
          </a:glow>
        </a:effectLst>
      </c:spPr>
    </c:plotArea>
    <c:legend>
      <c:legendPos val="r"/>
      <c:layout>
        <c:manualLayout>
          <c:xMode val="edge"/>
          <c:yMode val="edge"/>
          <c:x val="0.8132960115682133"/>
          <c:y val="4.1759629773054356E-2"/>
          <c:w val="0.15481193246329847"/>
          <c:h val="0.17877540535050723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282877818745515E-2"/>
          <c:y val="4.5435987168270631E-2"/>
          <c:w val="0.91564647335366445"/>
          <c:h val="0.95239278391544624"/>
        </c:manualLayout>
      </c:layout>
      <c:scatterChart>
        <c:scatterStyle val="lineMarker"/>
        <c:varyColors val="0"/>
        <c:ser>
          <c:idx val="0"/>
          <c:order val="0"/>
          <c:tx>
            <c:v>Interval A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LONGÁ!$F$2:$F$15</c:f>
              <c:numCache>
                <c:formatCode>0.00</c:formatCode>
                <c:ptCount val="14"/>
                <c:pt idx="0">
                  <c:v>-27.204858399999999</c:v>
                </c:pt>
                <c:pt idx="1">
                  <c:v>-26.903999199999998</c:v>
                </c:pt>
                <c:pt idx="2">
                  <c:v>-27.134067999999996</c:v>
                </c:pt>
                <c:pt idx="3">
                  <c:v>-25.4065856</c:v>
                </c:pt>
                <c:pt idx="4">
                  <c:v>-26.144968800000001</c:v>
                </c:pt>
                <c:pt idx="5">
                  <c:v>-26.520551199999996</c:v>
                </c:pt>
                <c:pt idx="6">
                  <c:v>-25.7733192</c:v>
                </c:pt>
                <c:pt idx="7">
                  <c:v>-26.360289599999998</c:v>
                </c:pt>
                <c:pt idx="8">
                  <c:v>-25.9040848</c:v>
                </c:pt>
                <c:pt idx="9">
                  <c:v>-26.490071999999998</c:v>
                </c:pt>
                <c:pt idx="10">
                  <c:v>-26.183313599999998</c:v>
                </c:pt>
                <c:pt idx="11">
                  <c:v>-25.862790399999998</c:v>
                </c:pt>
                <c:pt idx="12">
                  <c:v>-24.911052799999997</c:v>
                </c:pt>
                <c:pt idx="13">
                  <c:v>-26.238372799999997</c:v>
                </c:pt>
              </c:numCache>
            </c:numRef>
          </c:xVal>
          <c:yVal>
            <c:numRef>
              <c:f>LONGÁ!$D$2:$D$15</c:f>
              <c:numCache>
                <c:formatCode>0.00</c:formatCode>
                <c:ptCount val="14"/>
                <c:pt idx="1">
                  <c:v>-1.9993749999999999</c:v>
                </c:pt>
                <c:pt idx="3">
                  <c:v>0.51469950000000031</c:v>
                </c:pt>
                <c:pt idx="5">
                  <c:v>-0.77825309999999992</c:v>
                </c:pt>
                <c:pt idx="7">
                  <c:v>-0.65684909999999996</c:v>
                </c:pt>
                <c:pt idx="8">
                  <c:v>1.0913685000000004</c:v>
                </c:pt>
                <c:pt idx="9">
                  <c:v>1.5395516000000005</c:v>
                </c:pt>
                <c:pt idx="10">
                  <c:v>0.65330240000000028</c:v>
                </c:pt>
                <c:pt idx="11">
                  <c:v>-2.1187556000000001</c:v>
                </c:pt>
                <c:pt idx="12">
                  <c:v>0.18488530000000014</c:v>
                </c:pt>
                <c:pt idx="13">
                  <c:v>1.2734745000000001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0-48ED-BD4F-12D69365EEB9}"/>
            </c:ext>
          </c:extLst>
        </c:ser>
        <c:ser>
          <c:idx val="1"/>
          <c:order val="1"/>
          <c:tx>
            <c:v>Interval B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LONGÁ!$F$16:$F$20</c:f>
              <c:numCache>
                <c:formatCode>0.00</c:formatCode>
                <c:ptCount val="5"/>
                <c:pt idx="0">
                  <c:v>-24.135307999999998</c:v>
                </c:pt>
                <c:pt idx="1">
                  <c:v>-26.443861599999998</c:v>
                </c:pt>
                <c:pt idx="2">
                  <c:v>-23.770540799999996</c:v>
                </c:pt>
                <c:pt idx="3">
                  <c:v>-25.569796799999999</c:v>
                </c:pt>
                <c:pt idx="4">
                  <c:v>-26.045665599999996</c:v>
                </c:pt>
              </c:numCache>
            </c:numRef>
          </c:xVal>
          <c:yVal>
            <c:numRef>
              <c:f>LONGÁ!$D$16:$D$20</c:f>
              <c:numCache>
                <c:formatCode>0.00</c:formatCode>
                <c:ptCount val="5"/>
                <c:pt idx="0">
                  <c:v>-1.3073721999999999</c:v>
                </c:pt>
                <c:pt idx="1">
                  <c:v>1.2795447000000004</c:v>
                </c:pt>
                <c:pt idx="3">
                  <c:v>0.35181580000000023</c:v>
                </c:pt>
                <c:pt idx="4">
                  <c:v>0.49244210000000033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10-48ED-BD4F-12D69365E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-18"/>
          <c:min val="-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At val="30"/>
        <c:crossBetween val="midCat"/>
        <c:majorUnit val="1"/>
      </c:valAx>
      <c:valAx>
        <c:axId val="151753295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30"/>
        <c:crossBetween val="midCat"/>
        <c:majorUnit val="1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solidFill>
            <a:schemeClr val="tx1"/>
          </a:solidFill>
        </a:ln>
        <a:effectLst>
          <a:glow rad="127000">
            <a:schemeClr val="tx1"/>
          </a:glow>
        </a:effectLst>
      </c:spPr>
    </c:plotArea>
    <c:legend>
      <c:legendPos val="r"/>
      <c:layout>
        <c:manualLayout>
          <c:xMode val="edge"/>
          <c:yMode val="edge"/>
          <c:x val="0.76467321989535131"/>
          <c:y val="0.25110611905790625"/>
          <c:w val="0.19484839923988342"/>
          <c:h val="0.2074413112154084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LONGÁ!$C$1</c:f>
              <c:strCache>
                <c:ptCount val="1"/>
                <c:pt idx="0">
                  <c:v>TN%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LONGÁ!$C$2:$C$15</c:f>
              <c:numCache>
                <c:formatCode>0.00</c:formatCode>
                <c:ptCount val="14"/>
                <c:pt idx="0">
                  <c:v>2.3716999999999998E-2</c:v>
                </c:pt>
                <c:pt idx="1">
                  <c:v>4.9760699999999998E-2</c:v>
                </c:pt>
                <c:pt idx="2">
                  <c:v>4.1436199999999999E-2</c:v>
                </c:pt>
                <c:pt idx="3">
                  <c:v>5.6889099999999998E-2</c:v>
                </c:pt>
                <c:pt idx="4">
                  <c:v>2.28521E-2</c:v>
                </c:pt>
                <c:pt idx="5">
                  <c:v>4.4987399999999997E-2</c:v>
                </c:pt>
                <c:pt idx="6">
                  <c:v>4.2003199999999997E-2</c:v>
                </c:pt>
                <c:pt idx="7">
                  <c:v>7.0471199999999998E-2</c:v>
                </c:pt>
                <c:pt idx="8">
                  <c:v>8.0638100000000004E-2</c:v>
                </c:pt>
                <c:pt idx="9">
                  <c:v>9.6139600000000006E-2</c:v>
                </c:pt>
                <c:pt idx="10">
                  <c:v>9.5980099999999999E-2</c:v>
                </c:pt>
                <c:pt idx="11">
                  <c:v>5.1653400000000002E-2</c:v>
                </c:pt>
                <c:pt idx="12">
                  <c:v>9.0839199999999995E-2</c:v>
                </c:pt>
                <c:pt idx="13">
                  <c:v>9.7456500000000001E-2</c:v>
                </c:pt>
              </c:numCache>
            </c:numRef>
          </c:xVal>
          <c:yVal>
            <c:numRef>
              <c:f>LONGÁ!$A$2:$A$15</c:f>
              <c:numCache>
                <c:formatCode>General</c:formatCode>
                <c:ptCount val="14"/>
                <c:pt idx="0">
                  <c:v>1665</c:v>
                </c:pt>
                <c:pt idx="1">
                  <c:v>1674</c:v>
                </c:pt>
                <c:pt idx="2">
                  <c:v>1677</c:v>
                </c:pt>
                <c:pt idx="3">
                  <c:v>1680</c:v>
                </c:pt>
                <c:pt idx="4">
                  <c:v>1683</c:v>
                </c:pt>
                <c:pt idx="5">
                  <c:v>1686</c:v>
                </c:pt>
                <c:pt idx="6">
                  <c:v>1689</c:v>
                </c:pt>
                <c:pt idx="7">
                  <c:v>1692</c:v>
                </c:pt>
                <c:pt idx="8">
                  <c:v>1695</c:v>
                </c:pt>
                <c:pt idx="9">
                  <c:v>1698</c:v>
                </c:pt>
                <c:pt idx="10">
                  <c:v>1701</c:v>
                </c:pt>
                <c:pt idx="11">
                  <c:v>1704</c:v>
                </c:pt>
                <c:pt idx="12">
                  <c:v>1707</c:v>
                </c:pt>
                <c:pt idx="13">
                  <c:v>1710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E-42CB-9673-B6EE8FED6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5.000000000000001E-2"/>
      </c:valAx>
      <c:valAx>
        <c:axId val="1517532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5.000000000000001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LONGÁ!$D$1</c:f>
              <c:strCache>
                <c:ptCount val="1"/>
                <c:pt idx="0">
                  <c:v>d15N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LONGÁ!$D$2:$D$15</c:f>
              <c:numCache>
                <c:formatCode>0.00</c:formatCode>
                <c:ptCount val="14"/>
                <c:pt idx="1">
                  <c:v>-1.9993749999999999</c:v>
                </c:pt>
                <c:pt idx="3">
                  <c:v>0.51469950000000031</c:v>
                </c:pt>
                <c:pt idx="5">
                  <c:v>-0.77825309999999992</c:v>
                </c:pt>
                <c:pt idx="7">
                  <c:v>-0.65684909999999996</c:v>
                </c:pt>
                <c:pt idx="8">
                  <c:v>1.0913685000000004</c:v>
                </c:pt>
                <c:pt idx="9">
                  <c:v>1.5395516000000005</c:v>
                </c:pt>
                <c:pt idx="10">
                  <c:v>0.65330240000000028</c:v>
                </c:pt>
                <c:pt idx="11">
                  <c:v>-2.1187556000000001</c:v>
                </c:pt>
                <c:pt idx="12">
                  <c:v>0.18488530000000014</c:v>
                </c:pt>
                <c:pt idx="13">
                  <c:v>1.2734745000000001</c:v>
                </c:pt>
              </c:numCache>
            </c:numRef>
          </c:xVal>
          <c:yVal>
            <c:numRef>
              <c:f>LONGÁ!$A$2:$A$15</c:f>
              <c:numCache>
                <c:formatCode>General</c:formatCode>
                <c:ptCount val="14"/>
                <c:pt idx="0">
                  <c:v>1665</c:v>
                </c:pt>
                <c:pt idx="1">
                  <c:v>1674</c:v>
                </c:pt>
                <c:pt idx="2">
                  <c:v>1677</c:v>
                </c:pt>
                <c:pt idx="3">
                  <c:v>1680</c:v>
                </c:pt>
                <c:pt idx="4">
                  <c:v>1683</c:v>
                </c:pt>
                <c:pt idx="5">
                  <c:v>1686</c:v>
                </c:pt>
                <c:pt idx="6">
                  <c:v>1689</c:v>
                </c:pt>
                <c:pt idx="7">
                  <c:v>1692</c:v>
                </c:pt>
                <c:pt idx="8">
                  <c:v>1695</c:v>
                </c:pt>
                <c:pt idx="9">
                  <c:v>1698</c:v>
                </c:pt>
                <c:pt idx="10">
                  <c:v>1701</c:v>
                </c:pt>
                <c:pt idx="11">
                  <c:v>1704</c:v>
                </c:pt>
                <c:pt idx="12">
                  <c:v>1707</c:v>
                </c:pt>
                <c:pt idx="13">
                  <c:v>1710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1-418A-8DBE-C9EB284ED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1"/>
          <c:min val="-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1"/>
      </c:valAx>
      <c:valAx>
        <c:axId val="1517532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1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LONGÁ!$E$1</c:f>
              <c:strCache>
                <c:ptCount val="1"/>
                <c:pt idx="0">
                  <c:v>TOC%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LONGÁ!$E$2:$E$15</c:f>
              <c:numCache>
                <c:formatCode>0.00</c:formatCode>
                <c:ptCount val="14"/>
                <c:pt idx="0">
                  <c:v>0.6741992</c:v>
                </c:pt>
                <c:pt idx="1">
                  <c:v>1.1385341</c:v>
                </c:pt>
                <c:pt idx="2">
                  <c:v>1.0140811000000001</c:v>
                </c:pt>
                <c:pt idx="3">
                  <c:v>0.61231599999999997</c:v>
                </c:pt>
                <c:pt idx="4">
                  <c:v>0.45915640000000002</c:v>
                </c:pt>
                <c:pt idx="5">
                  <c:v>0.77081900000000003</c:v>
                </c:pt>
                <c:pt idx="6">
                  <c:v>0.57699789999999995</c:v>
                </c:pt>
                <c:pt idx="7">
                  <c:v>1.0329649000000001</c:v>
                </c:pt>
                <c:pt idx="8">
                  <c:v>0.99037299999999995</c:v>
                </c:pt>
                <c:pt idx="9">
                  <c:v>1.3886649</c:v>
                </c:pt>
                <c:pt idx="10">
                  <c:v>1.1858645000000001</c:v>
                </c:pt>
                <c:pt idx="11">
                  <c:v>0.65531700000000004</c:v>
                </c:pt>
                <c:pt idx="12">
                  <c:v>0.99459520000000001</c:v>
                </c:pt>
                <c:pt idx="13">
                  <c:v>1.3225543</c:v>
                </c:pt>
              </c:numCache>
            </c:numRef>
          </c:xVal>
          <c:yVal>
            <c:numRef>
              <c:f>LONGÁ!$A$2:$A$15</c:f>
              <c:numCache>
                <c:formatCode>General</c:formatCode>
                <c:ptCount val="14"/>
                <c:pt idx="0">
                  <c:v>1665</c:v>
                </c:pt>
                <c:pt idx="1">
                  <c:v>1674</c:v>
                </c:pt>
                <c:pt idx="2">
                  <c:v>1677</c:v>
                </c:pt>
                <c:pt idx="3">
                  <c:v>1680</c:v>
                </c:pt>
                <c:pt idx="4">
                  <c:v>1683</c:v>
                </c:pt>
                <c:pt idx="5">
                  <c:v>1686</c:v>
                </c:pt>
                <c:pt idx="6">
                  <c:v>1689</c:v>
                </c:pt>
                <c:pt idx="7">
                  <c:v>1692</c:v>
                </c:pt>
                <c:pt idx="8">
                  <c:v>1695</c:v>
                </c:pt>
                <c:pt idx="9">
                  <c:v>1698</c:v>
                </c:pt>
                <c:pt idx="10">
                  <c:v>1701</c:v>
                </c:pt>
                <c:pt idx="11">
                  <c:v>1704</c:v>
                </c:pt>
                <c:pt idx="12">
                  <c:v>1707</c:v>
                </c:pt>
                <c:pt idx="13">
                  <c:v>1710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8-4D2C-98EE-05BC61723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0.5"/>
      </c:valAx>
      <c:valAx>
        <c:axId val="1517532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5.000000000000001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LONGÁ!$F$1</c:f>
              <c:strCache>
                <c:ptCount val="1"/>
                <c:pt idx="0">
                  <c:v>d13C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LONGÁ!$F$2:$F$15</c:f>
              <c:numCache>
                <c:formatCode>0.00</c:formatCode>
                <c:ptCount val="14"/>
                <c:pt idx="0">
                  <c:v>-27.204858399999999</c:v>
                </c:pt>
                <c:pt idx="1">
                  <c:v>-26.903999199999998</c:v>
                </c:pt>
                <c:pt idx="2">
                  <c:v>-27.134067999999996</c:v>
                </c:pt>
                <c:pt idx="3">
                  <c:v>-25.4065856</c:v>
                </c:pt>
                <c:pt idx="4">
                  <c:v>-26.144968800000001</c:v>
                </c:pt>
                <c:pt idx="5">
                  <c:v>-26.520551199999996</c:v>
                </c:pt>
                <c:pt idx="6">
                  <c:v>-25.7733192</c:v>
                </c:pt>
                <c:pt idx="7">
                  <c:v>-26.360289599999998</c:v>
                </c:pt>
                <c:pt idx="8">
                  <c:v>-25.9040848</c:v>
                </c:pt>
                <c:pt idx="9">
                  <c:v>-26.490071999999998</c:v>
                </c:pt>
                <c:pt idx="10">
                  <c:v>-26.183313599999998</c:v>
                </c:pt>
                <c:pt idx="11">
                  <c:v>-25.862790399999998</c:v>
                </c:pt>
                <c:pt idx="12">
                  <c:v>-24.911052799999997</c:v>
                </c:pt>
                <c:pt idx="13">
                  <c:v>-26.238372799999997</c:v>
                </c:pt>
              </c:numCache>
            </c:numRef>
          </c:xVal>
          <c:yVal>
            <c:numRef>
              <c:f>LONGÁ!$A$2:$A$15</c:f>
              <c:numCache>
                <c:formatCode>General</c:formatCode>
                <c:ptCount val="14"/>
                <c:pt idx="0">
                  <c:v>1665</c:v>
                </c:pt>
                <c:pt idx="1">
                  <c:v>1674</c:v>
                </c:pt>
                <c:pt idx="2">
                  <c:v>1677</c:v>
                </c:pt>
                <c:pt idx="3">
                  <c:v>1680</c:v>
                </c:pt>
                <c:pt idx="4">
                  <c:v>1683</c:v>
                </c:pt>
                <c:pt idx="5">
                  <c:v>1686</c:v>
                </c:pt>
                <c:pt idx="6">
                  <c:v>1689</c:v>
                </c:pt>
                <c:pt idx="7">
                  <c:v>1692</c:v>
                </c:pt>
                <c:pt idx="8">
                  <c:v>1695</c:v>
                </c:pt>
                <c:pt idx="9">
                  <c:v>1698</c:v>
                </c:pt>
                <c:pt idx="10">
                  <c:v>1701</c:v>
                </c:pt>
                <c:pt idx="11">
                  <c:v>1704</c:v>
                </c:pt>
                <c:pt idx="12">
                  <c:v>1707</c:v>
                </c:pt>
                <c:pt idx="13">
                  <c:v>1710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1-41C7-8FC4-A6C18511B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-25"/>
          <c:min val="-3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1"/>
      </c:valAx>
      <c:valAx>
        <c:axId val="1517532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3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LONGÁ!$D$1</c:f>
              <c:strCache>
                <c:ptCount val="1"/>
                <c:pt idx="0">
                  <c:v>d15N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LONGÁ!$D$2:$D$15</c:f>
              <c:numCache>
                <c:formatCode>0.00</c:formatCode>
                <c:ptCount val="14"/>
                <c:pt idx="1">
                  <c:v>-1.9993749999999999</c:v>
                </c:pt>
                <c:pt idx="3">
                  <c:v>0.51469950000000031</c:v>
                </c:pt>
                <c:pt idx="5">
                  <c:v>-0.77825309999999992</c:v>
                </c:pt>
                <c:pt idx="7">
                  <c:v>-0.65684909999999996</c:v>
                </c:pt>
                <c:pt idx="8">
                  <c:v>1.0913685000000004</c:v>
                </c:pt>
                <c:pt idx="9">
                  <c:v>1.5395516000000005</c:v>
                </c:pt>
                <c:pt idx="10">
                  <c:v>0.65330240000000028</c:v>
                </c:pt>
                <c:pt idx="11">
                  <c:v>-2.1187556000000001</c:v>
                </c:pt>
                <c:pt idx="12">
                  <c:v>0.18488530000000014</c:v>
                </c:pt>
                <c:pt idx="13">
                  <c:v>1.2734745000000001</c:v>
                </c:pt>
              </c:numCache>
            </c:numRef>
          </c:xVal>
          <c:yVal>
            <c:numRef>
              <c:f>LONGÁ!$A$2:$A$15</c:f>
              <c:numCache>
                <c:formatCode>General</c:formatCode>
                <c:ptCount val="14"/>
                <c:pt idx="0">
                  <c:v>1665</c:v>
                </c:pt>
                <c:pt idx="1">
                  <c:v>1674</c:v>
                </c:pt>
                <c:pt idx="2">
                  <c:v>1677</c:v>
                </c:pt>
                <c:pt idx="3">
                  <c:v>1680</c:v>
                </c:pt>
                <c:pt idx="4">
                  <c:v>1683</c:v>
                </c:pt>
                <c:pt idx="5">
                  <c:v>1686</c:v>
                </c:pt>
                <c:pt idx="6">
                  <c:v>1689</c:v>
                </c:pt>
                <c:pt idx="7">
                  <c:v>1692</c:v>
                </c:pt>
                <c:pt idx="8">
                  <c:v>1695</c:v>
                </c:pt>
                <c:pt idx="9">
                  <c:v>1698</c:v>
                </c:pt>
                <c:pt idx="10">
                  <c:v>1701</c:v>
                </c:pt>
                <c:pt idx="11">
                  <c:v>1704</c:v>
                </c:pt>
                <c:pt idx="12">
                  <c:v>1707</c:v>
                </c:pt>
                <c:pt idx="13">
                  <c:v>1710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F8-4BEE-AF65-AFFD2C265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1"/>
          <c:min val="-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1"/>
      </c:valAx>
      <c:valAx>
        <c:axId val="1517532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1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LONGÁ!$G$1</c:f>
              <c:strCache>
                <c:ptCount val="1"/>
                <c:pt idx="0">
                  <c:v>TOC/TN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LONGÁ!$G$2:$G$15</c:f>
              <c:numCache>
                <c:formatCode>0.00</c:formatCode>
                <c:ptCount val="14"/>
                <c:pt idx="0">
                  <c:v>28.426833073322936</c:v>
                </c:pt>
                <c:pt idx="1">
                  <c:v>22.880186572938083</c:v>
                </c:pt>
                <c:pt idx="2">
                  <c:v>24.473313189916066</c:v>
                </c:pt>
                <c:pt idx="3">
                  <c:v>10.7633272454653</c:v>
                </c:pt>
                <c:pt idx="4">
                  <c:v>20.092525413419338</c:v>
                </c:pt>
                <c:pt idx="5">
                  <c:v>17.134108661536342</c:v>
                </c:pt>
                <c:pt idx="6">
                  <c:v>13.736998609629742</c:v>
                </c:pt>
                <c:pt idx="7">
                  <c:v>14.657972334797764</c:v>
                </c:pt>
                <c:pt idx="8">
                  <c:v>12.281700585703282</c:v>
                </c:pt>
                <c:pt idx="9">
                  <c:v>14.444255020823885</c:v>
                </c:pt>
                <c:pt idx="10">
                  <c:v>12.355316362454301</c:v>
                </c:pt>
                <c:pt idx="11">
                  <c:v>12.686812484754149</c:v>
                </c:pt>
                <c:pt idx="12">
                  <c:v>10.948964764110649</c:v>
                </c:pt>
                <c:pt idx="13">
                  <c:v>13.570714113476269</c:v>
                </c:pt>
              </c:numCache>
            </c:numRef>
          </c:xVal>
          <c:yVal>
            <c:numRef>
              <c:f>LONGÁ!$A$2:$A$15</c:f>
              <c:numCache>
                <c:formatCode>General</c:formatCode>
                <c:ptCount val="14"/>
                <c:pt idx="0">
                  <c:v>1665</c:v>
                </c:pt>
                <c:pt idx="1">
                  <c:v>1674</c:v>
                </c:pt>
                <c:pt idx="2">
                  <c:v>1677</c:v>
                </c:pt>
                <c:pt idx="3">
                  <c:v>1680</c:v>
                </c:pt>
                <c:pt idx="4">
                  <c:v>1683</c:v>
                </c:pt>
                <c:pt idx="5">
                  <c:v>1686</c:v>
                </c:pt>
                <c:pt idx="6">
                  <c:v>1689</c:v>
                </c:pt>
                <c:pt idx="7">
                  <c:v>1692</c:v>
                </c:pt>
                <c:pt idx="8">
                  <c:v>1695</c:v>
                </c:pt>
                <c:pt idx="9">
                  <c:v>1698</c:v>
                </c:pt>
                <c:pt idx="10">
                  <c:v>1701</c:v>
                </c:pt>
                <c:pt idx="11">
                  <c:v>1704</c:v>
                </c:pt>
                <c:pt idx="12">
                  <c:v>1707</c:v>
                </c:pt>
                <c:pt idx="13">
                  <c:v>1710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CF-4B59-915D-193DDB52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3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25"/>
      </c:valAx>
      <c:valAx>
        <c:axId val="1517532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5.000000000000001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d13C x C/N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LONGÁ!$G$2:$G$15</c:f>
              <c:numCache>
                <c:formatCode>0.00</c:formatCode>
                <c:ptCount val="14"/>
                <c:pt idx="0">
                  <c:v>28.426833073322936</c:v>
                </c:pt>
                <c:pt idx="1">
                  <c:v>22.880186572938083</c:v>
                </c:pt>
                <c:pt idx="2">
                  <c:v>24.473313189916066</c:v>
                </c:pt>
                <c:pt idx="3">
                  <c:v>10.7633272454653</c:v>
                </c:pt>
                <c:pt idx="4">
                  <c:v>20.092525413419338</c:v>
                </c:pt>
                <c:pt idx="5">
                  <c:v>17.134108661536342</c:v>
                </c:pt>
                <c:pt idx="6">
                  <c:v>13.736998609629742</c:v>
                </c:pt>
                <c:pt idx="7">
                  <c:v>14.657972334797764</c:v>
                </c:pt>
                <c:pt idx="8">
                  <c:v>12.281700585703282</c:v>
                </c:pt>
                <c:pt idx="9">
                  <c:v>14.444255020823885</c:v>
                </c:pt>
                <c:pt idx="10">
                  <c:v>12.355316362454301</c:v>
                </c:pt>
                <c:pt idx="11">
                  <c:v>12.686812484754149</c:v>
                </c:pt>
                <c:pt idx="12">
                  <c:v>10.948964764110649</c:v>
                </c:pt>
                <c:pt idx="13">
                  <c:v>13.570714113476269</c:v>
                </c:pt>
              </c:numCache>
            </c:numRef>
          </c:xVal>
          <c:yVal>
            <c:numRef>
              <c:f>LONGÁ!$F$2:$F$15</c:f>
              <c:numCache>
                <c:formatCode>0.00</c:formatCode>
                <c:ptCount val="14"/>
                <c:pt idx="0">
                  <c:v>-27.204858399999999</c:v>
                </c:pt>
                <c:pt idx="1">
                  <c:v>-26.903999199999998</c:v>
                </c:pt>
                <c:pt idx="2">
                  <c:v>-27.134067999999996</c:v>
                </c:pt>
                <c:pt idx="3">
                  <c:v>-25.4065856</c:v>
                </c:pt>
                <c:pt idx="4">
                  <c:v>-26.144968800000001</c:v>
                </c:pt>
                <c:pt idx="5">
                  <c:v>-26.520551199999996</c:v>
                </c:pt>
                <c:pt idx="6">
                  <c:v>-25.7733192</c:v>
                </c:pt>
                <c:pt idx="7">
                  <c:v>-26.360289599999998</c:v>
                </c:pt>
                <c:pt idx="8">
                  <c:v>-25.9040848</c:v>
                </c:pt>
                <c:pt idx="9">
                  <c:v>-26.490071999999998</c:v>
                </c:pt>
                <c:pt idx="10">
                  <c:v>-26.183313599999998</c:v>
                </c:pt>
                <c:pt idx="11">
                  <c:v>-25.862790399999998</c:v>
                </c:pt>
                <c:pt idx="12">
                  <c:v>-24.911052799999997</c:v>
                </c:pt>
                <c:pt idx="13">
                  <c:v>-26.238372799999997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7-4D98-9CED-7A8A521E4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3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25"/>
      </c:valAx>
      <c:valAx>
        <c:axId val="151753295"/>
        <c:scaling>
          <c:orientation val="maxMin"/>
          <c:max val="-20"/>
          <c:min val="-3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5.000000000000001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2000" b="1">
                <a:latin typeface="Arial" panose="020B0604020202020204" pitchFamily="34" charset="0"/>
                <a:cs typeface="Arial" panose="020B0604020202020204" pitchFamily="34" charset="0"/>
              </a:rPr>
              <a:t>TI</a:t>
            </a:r>
            <a:r>
              <a:rPr lang="pt-BR" sz="2000" b="1" baseline="0">
                <a:latin typeface="Arial" panose="020B0604020202020204" pitchFamily="34" charset="0"/>
                <a:cs typeface="Arial" panose="020B0604020202020204" pitchFamily="34" charset="0"/>
              </a:rPr>
              <a:t>C (%)</a:t>
            </a:r>
            <a:endParaRPr lang="pt-BR" sz="20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46941209095951192"/>
          <c:y val="3.464535135754248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TUDO!$J$1</c:f>
              <c:strCache>
                <c:ptCount val="1"/>
                <c:pt idx="0">
                  <c:v>TIC%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TUDO!$J$2:$J$33</c:f>
              <c:numCache>
                <c:formatCode>0.00</c:formatCode>
                <c:ptCount val="32"/>
                <c:pt idx="0">
                  <c:v>0.38580080000000005</c:v>
                </c:pt>
                <c:pt idx="1">
                  <c:v>6.1465899999999962E-2</c:v>
                </c:pt>
                <c:pt idx="2">
                  <c:v>1.4159188999999996</c:v>
                </c:pt>
                <c:pt idx="3">
                  <c:v>0.607684</c:v>
                </c:pt>
                <c:pt idx="4">
                  <c:v>0.87084359999999983</c:v>
                </c:pt>
                <c:pt idx="5">
                  <c:v>0.88918099999999989</c:v>
                </c:pt>
                <c:pt idx="6">
                  <c:v>0.86300209999999999</c:v>
                </c:pt>
                <c:pt idx="7">
                  <c:v>0.26703509999999997</c:v>
                </c:pt>
                <c:pt idx="8">
                  <c:v>0.3096270000000001</c:v>
                </c:pt>
                <c:pt idx="9">
                  <c:v>9.1335100000000002E-2</c:v>
                </c:pt>
                <c:pt idx="10">
                  <c:v>0.39413549999999997</c:v>
                </c:pt>
                <c:pt idx="11">
                  <c:v>0.73468299999999986</c:v>
                </c:pt>
                <c:pt idx="12">
                  <c:v>0.31540480000000004</c:v>
                </c:pt>
                <c:pt idx="13">
                  <c:v>0.18744570000000005</c:v>
                </c:pt>
                <c:pt idx="14">
                  <c:v>0.66065479999999988</c:v>
                </c:pt>
                <c:pt idx="15">
                  <c:v>0.3032239000000001</c:v>
                </c:pt>
                <c:pt idx="16">
                  <c:v>1.4255284000000001</c:v>
                </c:pt>
                <c:pt idx="17">
                  <c:v>0.48742759999999996</c:v>
                </c:pt>
                <c:pt idx="18">
                  <c:v>0.56540609999999991</c:v>
                </c:pt>
                <c:pt idx="19">
                  <c:v>0.69543969999999988</c:v>
                </c:pt>
                <c:pt idx="20">
                  <c:v>0.83063840000000022</c:v>
                </c:pt>
                <c:pt idx="21">
                  <c:v>0.25070369999999986</c:v>
                </c:pt>
                <c:pt idx="22">
                  <c:v>2.5590393999999996</c:v>
                </c:pt>
                <c:pt idx="23">
                  <c:v>0.35996989999999984</c:v>
                </c:pt>
                <c:pt idx="24">
                  <c:v>0.6846679</c:v>
                </c:pt>
                <c:pt idx="25">
                  <c:v>0.44849130000000015</c:v>
                </c:pt>
                <c:pt idx="26">
                  <c:v>0.35874759999999961</c:v>
                </c:pt>
                <c:pt idx="27">
                  <c:v>1.0025997</c:v>
                </c:pt>
                <c:pt idx="28">
                  <c:v>1.2983643</c:v>
                </c:pt>
                <c:pt idx="29">
                  <c:v>0.28585290000000008</c:v>
                </c:pt>
                <c:pt idx="30">
                  <c:v>0.18748129999999996</c:v>
                </c:pt>
                <c:pt idx="31">
                  <c:v>0.2633236000000001</c:v>
                </c:pt>
              </c:numCache>
            </c:numRef>
          </c:xVal>
          <c:yVal>
            <c:numRef>
              <c:f>TUDO!$B$2:$B$33</c:f>
              <c:numCache>
                <c:formatCode>General</c:formatCode>
                <c:ptCount val="32"/>
                <c:pt idx="0">
                  <c:v>-1551</c:v>
                </c:pt>
                <c:pt idx="1">
                  <c:v>-1560</c:v>
                </c:pt>
                <c:pt idx="2">
                  <c:v>-1563</c:v>
                </c:pt>
                <c:pt idx="3">
                  <c:v>-1566</c:v>
                </c:pt>
                <c:pt idx="4">
                  <c:v>-1569</c:v>
                </c:pt>
                <c:pt idx="5">
                  <c:v>-1572</c:v>
                </c:pt>
                <c:pt idx="6">
                  <c:v>-1575</c:v>
                </c:pt>
                <c:pt idx="7">
                  <c:v>-1578</c:v>
                </c:pt>
                <c:pt idx="8">
                  <c:v>-1581</c:v>
                </c:pt>
                <c:pt idx="9">
                  <c:v>-1584</c:v>
                </c:pt>
                <c:pt idx="10">
                  <c:v>-1587</c:v>
                </c:pt>
                <c:pt idx="11">
                  <c:v>-1590</c:v>
                </c:pt>
                <c:pt idx="12">
                  <c:v>-1593</c:v>
                </c:pt>
                <c:pt idx="13">
                  <c:v>-1596</c:v>
                </c:pt>
                <c:pt idx="14">
                  <c:v>-1599</c:v>
                </c:pt>
                <c:pt idx="15">
                  <c:v>-1602</c:v>
                </c:pt>
                <c:pt idx="16">
                  <c:v>-1605</c:v>
                </c:pt>
                <c:pt idx="17">
                  <c:v>-1608</c:v>
                </c:pt>
                <c:pt idx="18">
                  <c:v>-1611</c:v>
                </c:pt>
                <c:pt idx="19">
                  <c:v>-1614</c:v>
                </c:pt>
                <c:pt idx="20">
                  <c:v>-1617</c:v>
                </c:pt>
                <c:pt idx="21">
                  <c:v>-1620</c:v>
                </c:pt>
                <c:pt idx="22">
                  <c:v>-1623</c:v>
                </c:pt>
                <c:pt idx="23">
                  <c:v>-1626</c:v>
                </c:pt>
                <c:pt idx="24">
                  <c:v>-1629</c:v>
                </c:pt>
                <c:pt idx="25">
                  <c:v>-1632</c:v>
                </c:pt>
                <c:pt idx="26">
                  <c:v>-1635</c:v>
                </c:pt>
                <c:pt idx="27">
                  <c:v>-1638</c:v>
                </c:pt>
                <c:pt idx="28">
                  <c:v>-1641</c:v>
                </c:pt>
                <c:pt idx="29">
                  <c:v>-1644</c:v>
                </c:pt>
                <c:pt idx="30">
                  <c:v>-1647</c:v>
                </c:pt>
                <c:pt idx="31">
                  <c:v>-1650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EA-4C1E-A248-D98DCCF78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300" b="1">
                    <a:latin typeface="Arial" panose="020B0604020202020204" pitchFamily="34" charset="0"/>
                    <a:cs typeface="Arial" panose="020B0604020202020204" pitchFamily="34" charset="0"/>
                  </a:rPr>
                  <a:t>Total Inorganic Carbon</a:t>
                </a:r>
              </a:p>
            </c:rich>
          </c:tx>
          <c:layout>
            <c:manualLayout>
              <c:xMode val="edge"/>
              <c:yMode val="edge"/>
              <c:x val="0.36880461697695444"/>
              <c:y val="0.9404276265580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 val="autoZero"/>
        <c:crossBetween val="midCat"/>
        <c:majorUnit val="1"/>
      </c:valAx>
      <c:valAx>
        <c:axId val="151753295"/>
        <c:scaling>
          <c:orientation val="minMax"/>
          <c:max val="-1485"/>
          <c:min val="-18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At val="-13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809905625357563"/>
          <c:y val="0.96526677118549509"/>
          <c:w val="0.65472812154720261"/>
          <c:h val="2.13710715147477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2000" b="1">
                <a:latin typeface="Arial" panose="020B0604020202020204" pitchFamily="34" charset="0"/>
                <a:cs typeface="Arial" panose="020B0604020202020204" pitchFamily="34" charset="0"/>
              </a:rPr>
              <a:t>TS (%)</a:t>
            </a:r>
          </a:p>
        </c:rich>
      </c:tx>
      <c:layout>
        <c:manualLayout>
          <c:xMode val="edge"/>
          <c:yMode val="edge"/>
          <c:x val="0.4802239253138269"/>
          <c:y val="6.90131124913733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TUDO!$H$1</c:f>
              <c:strCache>
                <c:ptCount val="1"/>
                <c:pt idx="0">
                  <c:v>TS%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TUDO!$H$2:$H$33</c:f>
              <c:numCache>
                <c:formatCode>0.00</c:formatCode>
                <c:ptCount val="32"/>
                <c:pt idx="0">
                  <c:v>0.24299999999999999</c:v>
                </c:pt>
                <c:pt idx="1">
                  <c:v>0.22999999999999998</c:v>
                </c:pt>
                <c:pt idx="2">
                  <c:v>0.32900000000000001</c:v>
                </c:pt>
                <c:pt idx="3">
                  <c:v>0.25900000000000001</c:v>
                </c:pt>
                <c:pt idx="4">
                  <c:v>0.36399999999999999</c:v>
                </c:pt>
                <c:pt idx="5">
                  <c:v>0.26700000000000002</c:v>
                </c:pt>
                <c:pt idx="6">
                  <c:v>0.32200000000000001</c:v>
                </c:pt>
                <c:pt idx="7">
                  <c:v>0.57699999999999996</c:v>
                </c:pt>
                <c:pt idx="8">
                  <c:v>0.28700000000000003</c:v>
                </c:pt>
                <c:pt idx="9">
                  <c:v>0.41000000000000003</c:v>
                </c:pt>
                <c:pt idx="10">
                  <c:v>0.30499999999999999</c:v>
                </c:pt>
                <c:pt idx="11">
                  <c:v>0.46100000000000002</c:v>
                </c:pt>
                <c:pt idx="12">
                  <c:v>0.43299999999999994</c:v>
                </c:pt>
                <c:pt idx="13">
                  <c:v>0.30099999999999999</c:v>
                </c:pt>
                <c:pt idx="14">
                  <c:v>1.1499999999999999</c:v>
                </c:pt>
                <c:pt idx="15">
                  <c:v>0.43099999999999994</c:v>
                </c:pt>
                <c:pt idx="16">
                  <c:v>0.71599999999999997</c:v>
                </c:pt>
                <c:pt idx="17">
                  <c:v>0.39899999999999997</c:v>
                </c:pt>
                <c:pt idx="18">
                  <c:v>0.375</c:v>
                </c:pt>
                <c:pt idx="19">
                  <c:v>0.32800000000000001</c:v>
                </c:pt>
                <c:pt idx="20">
                  <c:v>0.20799999999999999</c:v>
                </c:pt>
                <c:pt idx="21">
                  <c:v>0.20300000000000001</c:v>
                </c:pt>
                <c:pt idx="22">
                  <c:v>0.34099999999999997</c:v>
                </c:pt>
                <c:pt idx="23">
                  <c:v>0.255</c:v>
                </c:pt>
                <c:pt idx="24">
                  <c:v>0.251</c:v>
                </c:pt>
                <c:pt idx="25">
                  <c:v>0.26500000000000001</c:v>
                </c:pt>
                <c:pt idx="26">
                  <c:v>0.27100000000000002</c:v>
                </c:pt>
                <c:pt idx="27">
                  <c:v>0.253</c:v>
                </c:pt>
                <c:pt idx="28">
                  <c:v>0.27999999999999997</c:v>
                </c:pt>
                <c:pt idx="29">
                  <c:v>0.32900000000000001</c:v>
                </c:pt>
                <c:pt idx="30">
                  <c:v>0.26300000000000001</c:v>
                </c:pt>
                <c:pt idx="31">
                  <c:v>0.38600000000000001</c:v>
                </c:pt>
              </c:numCache>
            </c:numRef>
          </c:xVal>
          <c:yVal>
            <c:numRef>
              <c:f>TUDO!$B$2:$B$33</c:f>
              <c:numCache>
                <c:formatCode>General</c:formatCode>
                <c:ptCount val="32"/>
                <c:pt idx="0">
                  <c:v>-1551</c:v>
                </c:pt>
                <c:pt idx="1">
                  <c:v>-1560</c:v>
                </c:pt>
                <c:pt idx="2">
                  <c:v>-1563</c:v>
                </c:pt>
                <c:pt idx="3">
                  <c:v>-1566</c:v>
                </c:pt>
                <c:pt idx="4">
                  <c:v>-1569</c:v>
                </c:pt>
                <c:pt idx="5">
                  <c:v>-1572</c:v>
                </c:pt>
                <c:pt idx="6">
                  <c:v>-1575</c:v>
                </c:pt>
                <c:pt idx="7">
                  <c:v>-1578</c:v>
                </c:pt>
                <c:pt idx="8">
                  <c:v>-1581</c:v>
                </c:pt>
                <c:pt idx="9">
                  <c:v>-1584</c:v>
                </c:pt>
                <c:pt idx="10">
                  <c:v>-1587</c:v>
                </c:pt>
                <c:pt idx="11">
                  <c:v>-1590</c:v>
                </c:pt>
                <c:pt idx="12">
                  <c:v>-1593</c:v>
                </c:pt>
                <c:pt idx="13">
                  <c:v>-1596</c:v>
                </c:pt>
                <c:pt idx="14">
                  <c:v>-1599</c:v>
                </c:pt>
                <c:pt idx="15">
                  <c:v>-1602</c:v>
                </c:pt>
                <c:pt idx="16">
                  <c:v>-1605</c:v>
                </c:pt>
                <c:pt idx="17">
                  <c:v>-1608</c:v>
                </c:pt>
                <c:pt idx="18">
                  <c:v>-1611</c:v>
                </c:pt>
                <c:pt idx="19">
                  <c:v>-1614</c:v>
                </c:pt>
                <c:pt idx="20">
                  <c:v>-1617</c:v>
                </c:pt>
                <c:pt idx="21">
                  <c:v>-1620</c:v>
                </c:pt>
                <c:pt idx="22">
                  <c:v>-1623</c:v>
                </c:pt>
                <c:pt idx="23">
                  <c:v>-1626</c:v>
                </c:pt>
                <c:pt idx="24">
                  <c:v>-1629</c:v>
                </c:pt>
                <c:pt idx="25">
                  <c:v>-1632</c:v>
                </c:pt>
                <c:pt idx="26">
                  <c:v>-1635</c:v>
                </c:pt>
                <c:pt idx="27">
                  <c:v>-1638</c:v>
                </c:pt>
                <c:pt idx="28">
                  <c:v>-1641</c:v>
                </c:pt>
                <c:pt idx="29">
                  <c:v>-1644</c:v>
                </c:pt>
                <c:pt idx="30">
                  <c:v>-1647</c:v>
                </c:pt>
                <c:pt idx="31">
                  <c:v>-1650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EF-4F25-8DCF-49E51060E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300" b="1">
                    <a:latin typeface="Arial" panose="020B0604020202020204" pitchFamily="34" charset="0"/>
                    <a:cs typeface="Arial" panose="020B0604020202020204" pitchFamily="34" charset="0"/>
                  </a:rPr>
                  <a:t>Total Sulphur</a:t>
                </a:r>
              </a:p>
            </c:rich>
          </c:tx>
          <c:layout>
            <c:manualLayout>
              <c:xMode val="edge"/>
              <c:yMode val="edge"/>
              <c:x val="0.42353822940645369"/>
              <c:y val="0.939334550554463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 val="autoZero"/>
        <c:crossBetween val="midCat"/>
        <c:majorUnit val="1"/>
      </c:valAx>
      <c:valAx>
        <c:axId val="151753295"/>
        <c:scaling>
          <c:orientation val="minMax"/>
          <c:max val="-1470"/>
          <c:min val="-18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At val="-13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000711159174117"/>
          <c:y val="0.96888215832329339"/>
          <c:w val="0.63023622709682958"/>
          <c:h val="2.13607108951806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2000" b="1">
                <a:latin typeface="Arial" panose="020B0604020202020204" pitchFamily="34" charset="0"/>
                <a:cs typeface="Arial" panose="020B0604020202020204" pitchFamily="34" charset="0"/>
              </a:rPr>
              <a:t>TOC/TN Ratio</a:t>
            </a:r>
          </a:p>
        </c:rich>
      </c:tx>
      <c:layout>
        <c:manualLayout>
          <c:xMode val="edge"/>
          <c:yMode val="edge"/>
          <c:x val="0.38092746749873646"/>
          <c:y val="5.753988102746110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TOC/TN Longá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TUDO!$G$2:$G$33</c:f>
              <c:numCache>
                <c:formatCode>0</c:formatCode>
                <c:ptCount val="32"/>
                <c:pt idx="0">
                  <c:v>28.426833073322936</c:v>
                </c:pt>
                <c:pt idx="1">
                  <c:v>22.880186572938083</c:v>
                </c:pt>
                <c:pt idx="2">
                  <c:v>24.473313189916066</c:v>
                </c:pt>
                <c:pt idx="3">
                  <c:v>10.7633272454653</c:v>
                </c:pt>
                <c:pt idx="4">
                  <c:v>20.092525413419338</c:v>
                </c:pt>
                <c:pt idx="5">
                  <c:v>17.134108661536342</c:v>
                </c:pt>
                <c:pt idx="6">
                  <c:v>13.736998609629742</c:v>
                </c:pt>
                <c:pt idx="7">
                  <c:v>14.657972334797764</c:v>
                </c:pt>
                <c:pt idx="8">
                  <c:v>12.281700585703282</c:v>
                </c:pt>
                <c:pt idx="9">
                  <c:v>14.444255020823885</c:v>
                </c:pt>
                <c:pt idx="10">
                  <c:v>12.355316362454301</c:v>
                </c:pt>
                <c:pt idx="11">
                  <c:v>12.686812484754149</c:v>
                </c:pt>
                <c:pt idx="12">
                  <c:v>10.948964764110649</c:v>
                </c:pt>
                <c:pt idx="13">
                  <c:v>13.570714113476269</c:v>
                </c:pt>
                <c:pt idx="14">
                  <c:v>24.762640463435016</c:v>
                </c:pt>
                <c:pt idx="15">
                  <c:v>15.40045114635644</c:v>
                </c:pt>
                <c:pt idx="17">
                  <c:v>22.035605247382581</c:v>
                </c:pt>
                <c:pt idx="18">
                  <c:v>30.306274764489061</c:v>
                </c:pt>
                <c:pt idx="19">
                  <c:v>31.013824972888802</c:v>
                </c:pt>
                <c:pt idx="20">
                  <c:v>24.204629234059787</c:v>
                </c:pt>
                <c:pt idx="21">
                  <c:v>23.766588594218675</c:v>
                </c:pt>
                <c:pt idx="23">
                  <c:v>23.507053101371408</c:v>
                </c:pt>
                <c:pt idx="24">
                  <c:v>24.669820628318636</c:v>
                </c:pt>
                <c:pt idx="25">
                  <c:v>23.566051539874643</c:v>
                </c:pt>
                <c:pt idx="26">
                  <c:v>23.383918246073705</c:v>
                </c:pt>
                <c:pt idx="27">
                  <c:v>23.892089162757571</c:v>
                </c:pt>
                <c:pt idx="28">
                  <c:v>23.020652628818482</c:v>
                </c:pt>
                <c:pt idx="29">
                  <c:v>19.884282083651708</c:v>
                </c:pt>
                <c:pt idx="30">
                  <c:v>20.728869613935679</c:v>
                </c:pt>
                <c:pt idx="31">
                  <c:v>21.022706220246576</c:v>
                </c:pt>
              </c:numCache>
            </c:numRef>
          </c:xVal>
          <c:yVal>
            <c:numRef>
              <c:f>TUDO!$B$2:$B$33</c:f>
              <c:numCache>
                <c:formatCode>General</c:formatCode>
                <c:ptCount val="32"/>
                <c:pt idx="0">
                  <c:v>-1551</c:v>
                </c:pt>
                <c:pt idx="1">
                  <c:v>-1560</c:v>
                </c:pt>
                <c:pt idx="2">
                  <c:v>-1563</c:v>
                </c:pt>
                <c:pt idx="3">
                  <c:v>-1566</c:v>
                </c:pt>
                <c:pt idx="4">
                  <c:v>-1569</c:v>
                </c:pt>
                <c:pt idx="5">
                  <c:v>-1572</c:v>
                </c:pt>
                <c:pt idx="6">
                  <c:v>-1575</c:v>
                </c:pt>
                <c:pt idx="7">
                  <c:v>-1578</c:v>
                </c:pt>
                <c:pt idx="8">
                  <c:v>-1581</c:v>
                </c:pt>
                <c:pt idx="9">
                  <c:v>-1584</c:v>
                </c:pt>
                <c:pt idx="10">
                  <c:v>-1587</c:v>
                </c:pt>
                <c:pt idx="11">
                  <c:v>-1590</c:v>
                </c:pt>
                <c:pt idx="12">
                  <c:v>-1593</c:v>
                </c:pt>
                <c:pt idx="13">
                  <c:v>-1596</c:v>
                </c:pt>
                <c:pt idx="14">
                  <c:v>-1599</c:v>
                </c:pt>
                <c:pt idx="15">
                  <c:v>-1602</c:v>
                </c:pt>
                <c:pt idx="16">
                  <c:v>-1605</c:v>
                </c:pt>
                <c:pt idx="17">
                  <c:v>-1608</c:v>
                </c:pt>
                <c:pt idx="18">
                  <c:v>-1611</c:v>
                </c:pt>
                <c:pt idx="19">
                  <c:v>-1614</c:v>
                </c:pt>
                <c:pt idx="20">
                  <c:v>-1617</c:v>
                </c:pt>
                <c:pt idx="21">
                  <c:v>-1620</c:v>
                </c:pt>
                <c:pt idx="22">
                  <c:v>-1623</c:v>
                </c:pt>
                <c:pt idx="23">
                  <c:v>-1626</c:v>
                </c:pt>
                <c:pt idx="24">
                  <c:v>-1629</c:v>
                </c:pt>
                <c:pt idx="25">
                  <c:v>-1632</c:v>
                </c:pt>
                <c:pt idx="26">
                  <c:v>-1635</c:v>
                </c:pt>
                <c:pt idx="27">
                  <c:v>-1638</c:v>
                </c:pt>
                <c:pt idx="28">
                  <c:v>-1641</c:v>
                </c:pt>
                <c:pt idx="29">
                  <c:v>-1644</c:v>
                </c:pt>
                <c:pt idx="30">
                  <c:v>-1647</c:v>
                </c:pt>
                <c:pt idx="31">
                  <c:v>-1650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D9-44A2-8018-21BC1A6DC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300" b="1">
                    <a:latin typeface="Arial" panose="020B0604020202020204" pitchFamily="34" charset="0"/>
                    <a:cs typeface="Arial" panose="020B0604020202020204" pitchFamily="34" charset="0"/>
                  </a:rPr>
                  <a:t>Total Organic Carbon /Total Nitrogen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 val="autoZero"/>
        <c:crossBetween val="midCat"/>
        <c:majorUnit val="10"/>
      </c:valAx>
      <c:valAx>
        <c:axId val="151753295"/>
        <c:scaling>
          <c:orientation val="minMax"/>
          <c:max val="-1470"/>
          <c:min val="-18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At val="-13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450670172945879"/>
          <c:y val="0.9723760916352221"/>
          <c:w val="0.80342440373835711"/>
          <c:h val="2.13710715147477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Symbol" panose="05050102010706020507" pitchFamily="18" charset="2"/>
              </a:rPr>
              <a:t>d</a:t>
            </a:r>
            <a:r>
              <a:rPr lang="pt-BR" sz="2000" b="1" i="0" u="none" strike="noStrike" kern="1200" spc="0" baseline="3000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13</a:t>
            </a:r>
            <a:r>
              <a:rPr lang="pt-BR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</a:t>
            </a:r>
            <a:r>
              <a:rPr lang="pt-BR" sz="2000" b="1" i="0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</a:t>
            </a:r>
            <a:r>
              <a:rPr lang="pt-BR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(</a:t>
            </a:r>
            <a:r>
              <a:rPr lang="pt-BR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‰)</a:t>
            </a:r>
            <a:endParaRPr lang="pt-BR" sz="20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TUDO!$F$1</c:f>
              <c:strCache>
                <c:ptCount val="1"/>
                <c:pt idx="0">
                  <c:v>d13C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TUDO!$F$2:$F$33</c:f>
              <c:numCache>
                <c:formatCode>0.00</c:formatCode>
                <c:ptCount val="32"/>
                <c:pt idx="0">
                  <c:v>-27.204858399999999</c:v>
                </c:pt>
                <c:pt idx="1">
                  <c:v>-26.903999199999998</c:v>
                </c:pt>
                <c:pt idx="2">
                  <c:v>-27.134067999999996</c:v>
                </c:pt>
                <c:pt idx="3">
                  <c:v>-25.4065856</c:v>
                </c:pt>
                <c:pt idx="4">
                  <c:v>-26.144968800000001</c:v>
                </c:pt>
                <c:pt idx="5">
                  <c:v>-26.520551199999996</c:v>
                </c:pt>
                <c:pt idx="6">
                  <c:v>-25.7733192</c:v>
                </c:pt>
                <c:pt idx="7">
                  <c:v>-26.360289599999998</c:v>
                </c:pt>
                <c:pt idx="8">
                  <c:v>-25.9040848</c:v>
                </c:pt>
                <c:pt idx="9">
                  <c:v>-26.490071999999998</c:v>
                </c:pt>
                <c:pt idx="10">
                  <c:v>-26.183313599999998</c:v>
                </c:pt>
                <c:pt idx="11">
                  <c:v>-25.862790399999998</c:v>
                </c:pt>
                <c:pt idx="12">
                  <c:v>-24.911052799999997</c:v>
                </c:pt>
                <c:pt idx="13">
                  <c:v>-26.238372799999997</c:v>
                </c:pt>
                <c:pt idx="14">
                  <c:v>-24.135307999999998</c:v>
                </c:pt>
                <c:pt idx="15">
                  <c:v>-26.443861599999998</c:v>
                </c:pt>
                <c:pt idx="16">
                  <c:v>-23.770540799999996</c:v>
                </c:pt>
                <c:pt idx="17">
                  <c:v>-25.569796799999999</c:v>
                </c:pt>
                <c:pt idx="18">
                  <c:v>-26.045665599999996</c:v>
                </c:pt>
                <c:pt idx="19">
                  <c:v>-26.748653599999997</c:v>
                </c:pt>
                <c:pt idx="20">
                  <c:v>-26.793880799999997</c:v>
                </c:pt>
                <c:pt idx="21">
                  <c:v>-26.7594688</c:v>
                </c:pt>
                <c:pt idx="22">
                  <c:v>-26.659182399999999</c:v>
                </c:pt>
                <c:pt idx="23">
                  <c:v>-27.085891199999995</c:v>
                </c:pt>
                <c:pt idx="24">
                  <c:v>-26.0220688</c:v>
                </c:pt>
                <c:pt idx="25">
                  <c:v>-26.741771199999999</c:v>
                </c:pt>
                <c:pt idx="26">
                  <c:v>-26.773233599999998</c:v>
                </c:pt>
                <c:pt idx="27">
                  <c:v>-26.824359999999999</c:v>
                </c:pt>
                <c:pt idx="28">
                  <c:v>-26.8754864</c:v>
                </c:pt>
                <c:pt idx="29">
                  <c:v>-27.409363999999997</c:v>
                </c:pt>
                <c:pt idx="30">
                  <c:v>-27.092773599999997</c:v>
                </c:pt>
                <c:pt idx="31">
                  <c:v>-26.8302592</c:v>
                </c:pt>
              </c:numCache>
            </c:numRef>
          </c:xVal>
          <c:yVal>
            <c:numRef>
              <c:f>TUDO!$B$2:$B$33</c:f>
              <c:numCache>
                <c:formatCode>General</c:formatCode>
                <c:ptCount val="32"/>
                <c:pt idx="0">
                  <c:v>-1551</c:v>
                </c:pt>
                <c:pt idx="1">
                  <c:v>-1560</c:v>
                </c:pt>
                <c:pt idx="2">
                  <c:v>-1563</c:v>
                </c:pt>
                <c:pt idx="3">
                  <c:v>-1566</c:v>
                </c:pt>
                <c:pt idx="4">
                  <c:v>-1569</c:v>
                </c:pt>
                <c:pt idx="5">
                  <c:v>-1572</c:v>
                </c:pt>
                <c:pt idx="6">
                  <c:v>-1575</c:v>
                </c:pt>
                <c:pt idx="7">
                  <c:v>-1578</c:v>
                </c:pt>
                <c:pt idx="8">
                  <c:v>-1581</c:v>
                </c:pt>
                <c:pt idx="9">
                  <c:v>-1584</c:v>
                </c:pt>
                <c:pt idx="10">
                  <c:v>-1587</c:v>
                </c:pt>
                <c:pt idx="11">
                  <c:v>-1590</c:v>
                </c:pt>
                <c:pt idx="12">
                  <c:v>-1593</c:v>
                </c:pt>
                <c:pt idx="13">
                  <c:v>-1596</c:v>
                </c:pt>
                <c:pt idx="14">
                  <c:v>-1599</c:v>
                </c:pt>
                <c:pt idx="15">
                  <c:v>-1602</c:v>
                </c:pt>
                <c:pt idx="16">
                  <c:v>-1605</c:v>
                </c:pt>
                <c:pt idx="17">
                  <c:v>-1608</c:v>
                </c:pt>
                <c:pt idx="18">
                  <c:v>-1611</c:v>
                </c:pt>
                <c:pt idx="19">
                  <c:v>-1614</c:v>
                </c:pt>
                <c:pt idx="20">
                  <c:v>-1617</c:v>
                </c:pt>
                <c:pt idx="21">
                  <c:v>-1620</c:v>
                </c:pt>
                <c:pt idx="22">
                  <c:v>-1623</c:v>
                </c:pt>
                <c:pt idx="23">
                  <c:v>-1626</c:v>
                </c:pt>
                <c:pt idx="24">
                  <c:v>-1629</c:v>
                </c:pt>
                <c:pt idx="25">
                  <c:v>-1632</c:v>
                </c:pt>
                <c:pt idx="26">
                  <c:v>-1635</c:v>
                </c:pt>
                <c:pt idx="27">
                  <c:v>-1638</c:v>
                </c:pt>
                <c:pt idx="28">
                  <c:v>-1641</c:v>
                </c:pt>
                <c:pt idx="29">
                  <c:v>-1644</c:v>
                </c:pt>
                <c:pt idx="30">
                  <c:v>-1647</c:v>
                </c:pt>
                <c:pt idx="31">
                  <c:v>-1650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1A-4C4B-A4EA-0E1F333E7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-20"/>
          <c:min val="-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300" b="1">
                    <a:latin typeface="Arial" panose="020B0604020202020204" pitchFamily="34" charset="0"/>
                    <a:cs typeface="Arial" panose="020B0604020202020204" pitchFamily="34" charset="0"/>
                  </a:rPr>
                  <a:t>Organic Carbon Stable Isotope</a:t>
                </a:r>
              </a:p>
            </c:rich>
          </c:tx>
          <c:layout>
            <c:manualLayout>
              <c:xMode val="edge"/>
              <c:yMode val="edge"/>
              <c:x val="0.2928074669489405"/>
              <c:y val="0.94051882341092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At val="1520"/>
        <c:crossBetween val="midCat"/>
        <c:majorUnit val="2"/>
      </c:valAx>
      <c:valAx>
        <c:axId val="151753295"/>
        <c:scaling>
          <c:orientation val="minMax"/>
          <c:max val="-1470"/>
          <c:min val="-18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At val="-33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900044061512762"/>
          <c:y val="0.96572816928201355"/>
          <c:w val="0.71875227777008033"/>
          <c:h val="3.3285965965927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TOC (%)</a:t>
            </a:r>
          </a:p>
        </c:rich>
      </c:tx>
      <c:layout>
        <c:manualLayout>
          <c:xMode val="edge"/>
          <c:yMode val="edge"/>
          <c:x val="0.45494868325533872"/>
          <c:y val="5.75109427021647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TUDO!$E$1</c:f>
              <c:strCache>
                <c:ptCount val="1"/>
                <c:pt idx="0">
                  <c:v>TOC%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TUDO!$E$2:$E$33</c:f>
              <c:numCache>
                <c:formatCode>0.00</c:formatCode>
                <c:ptCount val="32"/>
                <c:pt idx="0">
                  <c:v>0.6741992</c:v>
                </c:pt>
                <c:pt idx="1">
                  <c:v>1.1385341</c:v>
                </c:pt>
                <c:pt idx="2">
                  <c:v>1.0140811000000001</c:v>
                </c:pt>
                <c:pt idx="3">
                  <c:v>0.61231599999999997</c:v>
                </c:pt>
                <c:pt idx="4">
                  <c:v>0.45915640000000002</c:v>
                </c:pt>
                <c:pt idx="5">
                  <c:v>0.77081900000000003</c:v>
                </c:pt>
                <c:pt idx="6">
                  <c:v>0.57699789999999995</c:v>
                </c:pt>
                <c:pt idx="7">
                  <c:v>1.0329649000000001</c:v>
                </c:pt>
                <c:pt idx="8">
                  <c:v>0.99037299999999995</c:v>
                </c:pt>
                <c:pt idx="9">
                  <c:v>1.3886649</c:v>
                </c:pt>
                <c:pt idx="10">
                  <c:v>1.1858645000000001</c:v>
                </c:pt>
                <c:pt idx="11">
                  <c:v>0.65531700000000004</c:v>
                </c:pt>
                <c:pt idx="12">
                  <c:v>0.99459520000000001</c:v>
                </c:pt>
                <c:pt idx="13">
                  <c:v>1.3225543</c:v>
                </c:pt>
                <c:pt idx="14">
                  <c:v>1.7393452</c:v>
                </c:pt>
                <c:pt idx="15">
                  <c:v>1.3367761</c:v>
                </c:pt>
                <c:pt idx="16">
                  <c:v>0.39447159999999998</c:v>
                </c:pt>
                <c:pt idx="17">
                  <c:v>1.4225724</c:v>
                </c:pt>
                <c:pt idx="18">
                  <c:v>1.7545938999999999</c:v>
                </c:pt>
                <c:pt idx="19">
                  <c:v>1.7845603000000001</c:v>
                </c:pt>
                <c:pt idx="20">
                  <c:v>1.7393616000000001</c:v>
                </c:pt>
                <c:pt idx="21">
                  <c:v>2.6392962999999998</c:v>
                </c:pt>
                <c:pt idx="22">
                  <c:v>0.45096059999999999</c:v>
                </c:pt>
                <c:pt idx="23">
                  <c:v>2.1700301</c:v>
                </c:pt>
                <c:pt idx="24">
                  <c:v>1.7153320999999999</c:v>
                </c:pt>
                <c:pt idx="25">
                  <c:v>2.0615087000000001</c:v>
                </c:pt>
                <c:pt idx="26">
                  <c:v>2.1312524000000002</c:v>
                </c:pt>
                <c:pt idx="27">
                  <c:v>1.6874003</c:v>
                </c:pt>
                <c:pt idx="28">
                  <c:v>1.2816357</c:v>
                </c:pt>
                <c:pt idx="29">
                  <c:v>2.3941471000000001</c:v>
                </c:pt>
                <c:pt idx="30">
                  <c:v>2.2125186999999999</c:v>
                </c:pt>
                <c:pt idx="31">
                  <c:v>2.3466764000000002</c:v>
                </c:pt>
              </c:numCache>
            </c:numRef>
          </c:xVal>
          <c:yVal>
            <c:numRef>
              <c:f>TUDO!$B$2:$B$33</c:f>
              <c:numCache>
                <c:formatCode>General</c:formatCode>
                <c:ptCount val="32"/>
                <c:pt idx="0">
                  <c:v>-1551</c:v>
                </c:pt>
                <c:pt idx="1">
                  <c:v>-1560</c:v>
                </c:pt>
                <c:pt idx="2">
                  <c:v>-1563</c:v>
                </c:pt>
                <c:pt idx="3">
                  <c:v>-1566</c:v>
                </c:pt>
                <c:pt idx="4">
                  <c:v>-1569</c:v>
                </c:pt>
                <c:pt idx="5">
                  <c:v>-1572</c:v>
                </c:pt>
                <c:pt idx="6">
                  <c:v>-1575</c:v>
                </c:pt>
                <c:pt idx="7">
                  <c:v>-1578</c:v>
                </c:pt>
                <c:pt idx="8">
                  <c:v>-1581</c:v>
                </c:pt>
                <c:pt idx="9">
                  <c:v>-1584</c:v>
                </c:pt>
                <c:pt idx="10">
                  <c:v>-1587</c:v>
                </c:pt>
                <c:pt idx="11">
                  <c:v>-1590</c:v>
                </c:pt>
                <c:pt idx="12">
                  <c:v>-1593</c:v>
                </c:pt>
                <c:pt idx="13">
                  <c:v>-1596</c:v>
                </c:pt>
                <c:pt idx="14">
                  <c:v>-1599</c:v>
                </c:pt>
                <c:pt idx="15">
                  <c:v>-1602</c:v>
                </c:pt>
                <c:pt idx="16">
                  <c:v>-1605</c:v>
                </c:pt>
                <c:pt idx="17">
                  <c:v>-1608</c:v>
                </c:pt>
                <c:pt idx="18">
                  <c:v>-1611</c:v>
                </c:pt>
                <c:pt idx="19">
                  <c:v>-1614</c:v>
                </c:pt>
                <c:pt idx="20">
                  <c:v>-1617</c:v>
                </c:pt>
                <c:pt idx="21">
                  <c:v>-1620</c:v>
                </c:pt>
                <c:pt idx="22">
                  <c:v>-1623</c:v>
                </c:pt>
                <c:pt idx="23">
                  <c:v>-1626</c:v>
                </c:pt>
                <c:pt idx="24">
                  <c:v>-1629</c:v>
                </c:pt>
                <c:pt idx="25">
                  <c:v>-1632</c:v>
                </c:pt>
                <c:pt idx="26">
                  <c:v>-1635</c:v>
                </c:pt>
                <c:pt idx="27">
                  <c:v>-1638</c:v>
                </c:pt>
                <c:pt idx="28">
                  <c:v>-1641</c:v>
                </c:pt>
                <c:pt idx="29">
                  <c:v>-1644</c:v>
                </c:pt>
                <c:pt idx="30">
                  <c:v>-1647</c:v>
                </c:pt>
                <c:pt idx="31">
                  <c:v>-1650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E3-4306-9EA8-7010EF870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300" b="1">
                    <a:latin typeface="Arial" panose="020B0604020202020204" pitchFamily="34" charset="0"/>
                    <a:cs typeface="Arial" panose="020B0604020202020204" pitchFamily="34" charset="0"/>
                  </a:rPr>
                  <a:t>Total Organic Carbon</a:t>
                </a:r>
              </a:p>
            </c:rich>
          </c:tx>
          <c:layout>
            <c:manualLayout>
              <c:xMode val="edge"/>
              <c:yMode val="edge"/>
              <c:x val="0.39586193082402005"/>
              <c:y val="0.94288735314662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 val="autoZero"/>
        <c:crossBetween val="midCat"/>
        <c:majorUnit val="1"/>
      </c:valAx>
      <c:valAx>
        <c:axId val="151753295"/>
        <c:scaling>
          <c:orientation val="minMax"/>
          <c:max val="-1470"/>
          <c:min val="-18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At val="-13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437230839926713"/>
          <c:y val="0.96474222895320416"/>
          <c:w val="0.69414818698727709"/>
          <c:h val="3.3285975017706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>
                <a:latin typeface="Symbol" panose="05050102010706020507" pitchFamily="18" charset="2"/>
              </a:rPr>
              <a:t>d</a:t>
            </a:r>
            <a:r>
              <a:rPr lang="pt-BR" sz="2000" b="1" baseline="30000"/>
              <a:t>15</a:t>
            </a:r>
            <a:r>
              <a:rPr lang="pt-BR" sz="2000" b="1"/>
              <a:t>N (</a:t>
            </a:r>
            <a:r>
              <a:rPr lang="pt-BR" sz="2000" b="1">
                <a:latin typeface="Arial" panose="020B0604020202020204" pitchFamily="34" charset="0"/>
                <a:cs typeface="Arial" panose="020B0604020202020204" pitchFamily="34" charset="0"/>
              </a:rPr>
              <a:t>‰)</a:t>
            </a:r>
            <a:endParaRPr lang="pt-BR" sz="2000" b="1"/>
          </a:p>
        </c:rich>
      </c:tx>
      <c:layout>
        <c:manualLayout>
          <c:xMode val="edge"/>
          <c:yMode val="edge"/>
          <c:x val="0.47217843307182522"/>
          <c:y val="8.051530519874373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TUDO!$D$1</c:f>
              <c:strCache>
                <c:ptCount val="1"/>
                <c:pt idx="0">
                  <c:v>d15N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TUDO!$D$2:$D$33</c:f>
              <c:numCache>
                <c:formatCode>0.00</c:formatCode>
                <c:ptCount val="32"/>
                <c:pt idx="1">
                  <c:v>-1.9993749999999999</c:v>
                </c:pt>
                <c:pt idx="3">
                  <c:v>0.51469950000000031</c:v>
                </c:pt>
                <c:pt idx="5">
                  <c:v>-0.77825309999999992</c:v>
                </c:pt>
                <c:pt idx="7">
                  <c:v>-0.65684909999999996</c:v>
                </c:pt>
                <c:pt idx="8">
                  <c:v>1.0913685000000004</c:v>
                </c:pt>
                <c:pt idx="9">
                  <c:v>1.5395516000000005</c:v>
                </c:pt>
                <c:pt idx="10">
                  <c:v>0.65330240000000028</c:v>
                </c:pt>
                <c:pt idx="11">
                  <c:v>-2.1187556000000001</c:v>
                </c:pt>
                <c:pt idx="12">
                  <c:v>0.18488530000000014</c:v>
                </c:pt>
                <c:pt idx="13">
                  <c:v>1.2734745000000001</c:v>
                </c:pt>
                <c:pt idx="14">
                  <c:v>-1.3073721999999999</c:v>
                </c:pt>
                <c:pt idx="15">
                  <c:v>1.2795447000000004</c:v>
                </c:pt>
                <c:pt idx="17">
                  <c:v>0.35181580000000023</c:v>
                </c:pt>
                <c:pt idx="18">
                  <c:v>0.49244210000000033</c:v>
                </c:pt>
                <c:pt idx="19">
                  <c:v>-2.2958030999999997</c:v>
                </c:pt>
                <c:pt idx="20">
                  <c:v>-0.6143576999999999</c:v>
                </c:pt>
                <c:pt idx="21">
                  <c:v>0.9416369</c:v>
                </c:pt>
                <c:pt idx="23">
                  <c:v>-1.5522035999999999</c:v>
                </c:pt>
                <c:pt idx="24">
                  <c:v>-1.6877713999999999</c:v>
                </c:pt>
                <c:pt idx="25">
                  <c:v>-0.70136389999999982</c:v>
                </c:pt>
                <c:pt idx="26">
                  <c:v>0.48131340000000011</c:v>
                </c:pt>
                <c:pt idx="27">
                  <c:v>-1.8547018999999998</c:v>
                </c:pt>
                <c:pt idx="28">
                  <c:v>-1.523876</c:v>
                </c:pt>
                <c:pt idx="29">
                  <c:v>2.706009999999992E-2</c:v>
                </c:pt>
                <c:pt idx="30">
                  <c:v>-0.59715879999999988</c:v>
                </c:pt>
                <c:pt idx="31">
                  <c:v>0.80505740000000015</c:v>
                </c:pt>
              </c:numCache>
            </c:numRef>
          </c:xVal>
          <c:yVal>
            <c:numRef>
              <c:f>TUDO!$B$2:$B$33</c:f>
              <c:numCache>
                <c:formatCode>General</c:formatCode>
                <c:ptCount val="32"/>
                <c:pt idx="0">
                  <c:v>-1551</c:v>
                </c:pt>
                <c:pt idx="1">
                  <c:v>-1560</c:v>
                </c:pt>
                <c:pt idx="2">
                  <c:v>-1563</c:v>
                </c:pt>
                <c:pt idx="3">
                  <c:v>-1566</c:v>
                </c:pt>
                <c:pt idx="4">
                  <c:v>-1569</c:v>
                </c:pt>
                <c:pt idx="5">
                  <c:v>-1572</c:v>
                </c:pt>
                <c:pt idx="6">
                  <c:v>-1575</c:v>
                </c:pt>
                <c:pt idx="7">
                  <c:v>-1578</c:v>
                </c:pt>
                <c:pt idx="8">
                  <c:v>-1581</c:v>
                </c:pt>
                <c:pt idx="9">
                  <c:v>-1584</c:v>
                </c:pt>
                <c:pt idx="10">
                  <c:v>-1587</c:v>
                </c:pt>
                <c:pt idx="11">
                  <c:v>-1590</c:v>
                </c:pt>
                <c:pt idx="12">
                  <c:v>-1593</c:v>
                </c:pt>
                <c:pt idx="13">
                  <c:v>-1596</c:v>
                </c:pt>
                <c:pt idx="14">
                  <c:v>-1599</c:v>
                </c:pt>
                <c:pt idx="15">
                  <c:v>-1602</c:v>
                </c:pt>
                <c:pt idx="16">
                  <c:v>-1605</c:v>
                </c:pt>
                <c:pt idx="17">
                  <c:v>-1608</c:v>
                </c:pt>
                <c:pt idx="18">
                  <c:v>-1611</c:v>
                </c:pt>
                <c:pt idx="19">
                  <c:v>-1614</c:v>
                </c:pt>
                <c:pt idx="20">
                  <c:v>-1617</c:v>
                </c:pt>
                <c:pt idx="21">
                  <c:v>-1620</c:v>
                </c:pt>
                <c:pt idx="22">
                  <c:v>-1623</c:v>
                </c:pt>
                <c:pt idx="23">
                  <c:v>-1626</c:v>
                </c:pt>
                <c:pt idx="24">
                  <c:v>-1629</c:v>
                </c:pt>
                <c:pt idx="25">
                  <c:v>-1632</c:v>
                </c:pt>
                <c:pt idx="26">
                  <c:v>-1635</c:v>
                </c:pt>
                <c:pt idx="27">
                  <c:v>-1638</c:v>
                </c:pt>
                <c:pt idx="28">
                  <c:v>-1641</c:v>
                </c:pt>
                <c:pt idx="29">
                  <c:v>-1644</c:v>
                </c:pt>
                <c:pt idx="30">
                  <c:v>-1647</c:v>
                </c:pt>
                <c:pt idx="31">
                  <c:v>-1650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DB-42FF-8A9F-76B0827BE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4"/>
          <c:min val="-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300" b="1">
                    <a:latin typeface="Arial" panose="020B0604020202020204" pitchFamily="34" charset="0"/>
                    <a:cs typeface="Arial" panose="020B0604020202020204" pitchFamily="34" charset="0"/>
                  </a:rPr>
                  <a:t>Nitrogen Stable Isotope</a:t>
                </a:r>
              </a:p>
            </c:rich>
          </c:tx>
          <c:layout>
            <c:manualLayout>
              <c:xMode val="edge"/>
              <c:yMode val="edge"/>
              <c:x val="0.35565053833636667"/>
              <c:y val="0.939485423138399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 val="autoZero"/>
        <c:crossBetween val="midCat"/>
        <c:majorUnit val="2"/>
      </c:valAx>
      <c:valAx>
        <c:axId val="151753295"/>
        <c:scaling>
          <c:orientation val="minMax"/>
          <c:max val="-1470"/>
          <c:min val="-18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At val="-14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040269856055156"/>
          <c:y val="0.95635312465582611"/>
          <c:w val="0.71935202475286997"/>
          <c:h val="3.3285970491816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790815821435381E-2"/>
          <c:y val="3.3531720243222957E-2"/>
          <c:w val="0.91564647335366445"/>
          <c:h val="0.95239278391544624"/>
        </c:manualLayout>
      </c:layout>
      <c:scatterChart>
        <c:scatterStyle val="lineMarker"/>
        <c:varyColors val="0"/>
        <c:ser>
          <c:idx val="0"/>
          <c:order val="0"/>
          <c:tx>
            <c:v>OGX-49_Longá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TUDO!$G$2:$G$33</c:f>
              <c:numCache>
                <c:formatCode>0</c:formatCode>
                <c:ptCount val="32"/>
                <c:pt idx="0">
                  <c:v>28.426833073322936</c:v>
                </c:pt>
                <c:pt idx="1">
                  <c:v>22.880186572938083</c:v>
                </c:pt>
                <c:pt idx="2">
                  <c:v>24.473313189916066</c:v>
                </c:pt>
                <c:pt idx="3">
                  <c:v>10.7633272454653</c:v>
                </c:pt>
                <c:pt idx="4">
                  <c:v>20.092525413419338</c:v>
                </c:pt>
                <c:pt idx="5">
                  <c:v>17.134108661536342</c:v>
                </c:pt>
                <c:pt idx="6">
                  <c:v>13.736998609629742</c:v>
                </c:pt>
                <c:pt idx="7">
                  <c:v>14.657972334797764</c:v>
                </c:pt>
                <c:pt idx="8">
                  <c:v>12.281700585703282</c:v>
                </c:pt>
                <c:pt idx="9">
                  <c:v>14.444255020823885</c:v>
                </c:pt>
                <c:pt idx="10">
                  <c:v>12.355316362454301</c:v>
                </c:pt>
                <c:pt idx="11">
                  <c:v>12.686812484754149</c:v>
                </c:pt>
                <c:pt idx="12">
                  <c:v>10.948964764110649</c:v>
                </c:pt>
                <c:pt idx="13">
                  <c:v>13.570714113476269</c:v>
                </c:pt>
                <c:pt idx="14">
                  <c:v>24.762640463435016</c:v>
                </c:pt>
                <c:pt idx="15">
                  <c:v>15.40045114635644</c:v>
                </c:pt>
                <c:pt idx="17">
                  <c:v>22.035605247382581</c:v>
                </c:pt>
                <c:pt idx="18">
                  <c:v>30.306274764489061</c:v>
                </c:pt>
                <c:pt idx="19">
                  <c:v>31.013824972888802</c:v>
                </c:pt>
                <c:pt idx="20">
                  <c:v>24.204629234059787</c:v>
                </c:pt>
                <c:pt idx="21">
                  <c:v>23.766588594218675</c:v>
                </c:pt>
                <c:pt idx="23">
                  <c:v>23.507053101371408</c:v>
                </c:pt>
                <c:pt idx="24">
                  <c:v>24.669820628318636</c:v>
                </c:pt>
                <c:pt idx="25">
                  <c:v>23.566051539874643</c:v>
                </c:pt>
                <c:pt idx="26">
                  <c:v>23.383918246073705</c:v>
                </c:pt>
                <c:pt idx="27">
                  <c:v>23.892089162757571</c:v>
                </c:pt>
                <c:pt idx="28">
                  <c:v>23.020652628818482</c:v>
                </c:pt>
                <c:pt idx="29">
                  <c:v>19.884282083651708</c:v>
                </c:pt>
                <c:pt idx="30">
                  <c:v>20.728869613935679</c:v>
                </c:pt>
                <c:pt idx="31">
                  <c:v>21.022706220246576</c:v>
                </c:pt>
              </c:numCache>
            </c:numRef>
          </c:xVal>
          <c:yVal>
            <c:numRef>
              <c:f>TUDO!$F$2:$F$33</c:f>
              <c:numCache>
                <c:formatCode>0.00</c:formatCode>
                <c:ptCount val="32"/>
                <c:pt idx="0">
                  <c:v>-27.204858399999999</c:v>
                </c:pt>
                <c:pt idx="1">
                  <c:v>-26.903999199999998</c:v>
                </c:pt>
                <c:pt idx="2">
                  <c:v>-27.134067999999996</c:v>
                </c:pt>
                <c:pt idx="3">
                  <c:v>-25.4065856</c:v>
                </c:pt>
                <c:pt idx="4">
                  <c:v>-26.144968800000001</c:v>
                </c:pt>
                <c:pt idx="5">
                  <c:v>-26.520551199999996</c:v>
                </c:pt>
                <c:pt idx="6">
                  <c:v>-25.7733192</c:v>
                </c:pt>
                <c:pt idx="7">
                  <c:v>-26.360289599999998</c:v>
                </c:pt>
                <c:pt idx="8">
                  <c:v>-25.9040848</c:v>
                </c:pt>
                <c:pt idx="9">
                  <c:v>-26.490071999999998</c:v>
                </c:pt>
                <c:pt idx="10">
                  <c:v>-26.183313599999998</c:v>
                </c:pt>
                <c:pt idx="11">
                  <c:v>-25.862790399999998</c:v>
                </c:pt>
                <c:pt idx="12">
                  <c:v>-24.911052799999997</c:v>
                </c:pt>
                <c:pt idx="13">
                  <c:v>-26.238372799999997</c:v>
                </c:pt>
                <c:pt idx="14">
                  <c:v>-24.135307999999998</c:v>
                </c:pt>
                <c:pt idx="15">
                  <c:v>-26.443861599999998</c:v>
                </c:pt>
                <c:pt idx="16">
                  <c:v>-23.770540799999996</c:v>
                </c:pt>
                <c:pt idx="17">
                  <c:v>-25.569796799999999</c:v>
                </c:pt>
                <c:pt idx="18">
                  <c:v>-26.045665599999996</c:v>
                </c:pt>
                <c:pt idx="19">
                  <c:v>-26.748653599999997</c:v>
                </c:pt>
                <c:pt idx="20">
                  <c:v>-26.793880799999997</c:v>
                </c:pt>
                <c:pt idx="21">
                  <c:v>-26.7594688</c:v>
                </c:pt>
                <c:pt idx="22">
                  <c:v>-26.659182399999999</c:v>
                </c:pt>
                <c:pt idx="23">
                  <c:v>-27.085891199999995</c:v>
                </c:pt>
                <c:pt idx="24">
                  <c:v>-26.0220688</c:v>
                </c:pt>
                <c:pt idx="25">
                  <c:v>-26.741771199999999</c:v>
                </c:pt>
                <c:pt idx="26">
                  <c:v>-26.773233599999998</c:v>
                </c:pt>
                <c:pt idx="27">
                  <c:v>-26.824359999999999</c:v>
                </c:pt>
                <c:pt idx="28">
                  <c:v>-26.8754864</c:v>
                </c:pt>
                <c:pt idx="29">
                  <c:v>-27.409363999999997</c:v>
                </c:pt>
                <c:pt idx="30">
                  <c:v>-27.092773599999997</c:v>
                </c:pt>
                <c:pt idx="31">
                  <c:v>-26.8302592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6-4979-8FDF-204EE20A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 val="autoZero"/>
        <c:crossBetween val="midCat"/>
        <c:majorUnit val="5"/>
      </c:valAx>
      <c:valAx>
        <c:axId val="151753295"/>
        <c:scaling>
          <c:orientation val="minMax"/>
          <c:max val="-10"/>
          <c:min val="-34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 val="autoZero"/>
        <c:crossBetween val="midCat"/>
        <c:majorUnit val="1"/>
      </c:valAx>
      <c:spPr>
        <a:blipFill dpi="0" rotWithShape="1">
          <a:blip xmlns:r="http://schemas.openxmlformats.org/officeDocument/2006/relationships" r:embed="rId3">
            <a:alphaModFix amt="97000"/>
          </a:blip>
          <a:srcRect/>
          <a:stretch>
            <a:fillRect/>
          </a:stretch>
        </a:blipFill>
        <a:ln>
          <a:solidFill>
            <a:schemeClr val="tx1"/>
          </a:solidFill>
        </a:ln>
        <a:effectLst>
          <a:glow rad="127000">
            <a:schemeClr val="tx1"/>
          </a:glow>
        </a:effectLst>
      </c:spPr>
    </c:plotArea>
    <c:legend>
      <c:legendPos val="r"/>
      <c:layout>
        <c:manualLayout>
          <c:xMode val="edge"/>
          <c:yMode val="edge"/>
          <c:x val="0.70989714095574052"/>
          <c:y val="0.91377644952714543"/>
          <c:w val="0.25549184817959047"/>
          <c:h val="6.1420577543601682E-2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282877818745515E-2"/>
          <c:y val="4.5435987168270631E-2"/>
          <c:w val="0.91564647335366445"/>
          <c:h val="0.95239278391544624"/>
        </c:manualLayout>
      </c:layout>
      <c:scatterChart>
        <c:scatterStyle val="lineMarker"/>
        <c:varyColors val="0"/>
        <c:ser>
          <c:idx val="1"/>
          <c:order val="0"/>
          <c:tx>
            <c:v>OGX-49_Longá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5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TUDO!$F$2:$F$33</c:f>
              <c:numCache>
                <c:formatCode>0.00</c:formatCode>
                <c:ptCount val="32"/>
                <c:pt idx="0">
                  <c:v>-27.204858399999999</c:v>
                </c:pt>
                <c:pt idx="1">
                  <c:v>-26.903999199999998</c:v>
                </c:pt>
                <c:pt idx="2">
                  <c:v>-27.134067999999996</c:v>
                </c:pt>
                <c:pt idx="3">
                  <c:v>-25.4065856</c:v>
                </c:pt>
                <c:pt idx="4">
                  <c:v>-26.144968800000001</c:v>
                </c:pt>
                <c:pt idx="5">
                  <c:v>-26.520551199999996</c:v>
                </c:pt>
                <c:pt idx="6">
                  <c:v>-25.7733192</c:v>
                </c:pt>
                <c:pt idx="7">
                  <c:v>-26.360289599999998</c:v>
                </c:pt>
                <c:pt idx="8">
                  <c:v>-25.9040848</c:v>
                </c:pt>
                <c:pt idx="9">
                  <c:v>-26.490071999999998</c:v>
                </c:pt>
                <c:pt idx="10">
                  <c:v>-26.183313599999998</c:v>
                </c:pt>
                <c:pt idx="11">
                  <c:v>-25.862790399999998</c:v>
                </c:pt>
                <c:pt idx="12">
                  <c:v>-24.911052799999997</c:v>
                </c:pt>
                <c:pt idx="13">
                  <c:v>-26.238372799999997</c:v>
                </c:pt>
                <c:pt idx="14">
                  <c:v>-24.135307999999998</c:v>
                </c:pt>
                <c:pt idx="15">
                  <c:v>-26.443861599999998</c:v>
                </c:pt>
                <c:pt idx="16">
                  <c:v>-23.770540799999996</c:v>
                </c:pt>
                <c:pt idx="17">
                  <c:v>-25.569796799999999</c:v>
                </c:pt>
                <c:pt idx="18">
                  <c:v>-26.045665599999996</c:v>
                </c:pt>
                <c:pt idx="19">
                  <c:v>-26.748653599999997</c:v>
                </c:pt>
                <c:pt idx="20">
                  <c:v>-26.793880799999997</c:v>
                </c:pt>
                <c:pt idx="21">
                  <c:v>-26.7594688</c:v>
                </c:pt>
                <c:pt idx="22">
                  <c:v>-26.659182399999999</c:v>
                </c:pt>
                <c:pt idx="23">
                  <c:v>-27.085891199999995</c:v>
                </c:pt>
                <c:pt idx="24">
                  <c:v>-26.0220688</c:v>
                </c:pt>
                <c:pt idx="25">
                  <c:v>-26.741771199999999</c:v>
                </c:pt>
                <c:pt idx="26">
                  <c:v>-26.773233599999998</c:v>
                </c:pt>
                <c:pt idx="27">
                  <c:v>-26.824359999999999</c:v>
                </c:pt>
                <c:pt idx="28">
                  <c:v>-26.8754864</c:v>
                </c:pt>
                <c:pt idx="29">
                  <c:v>-27.409363999999997</c:v>
                </c:pt>
                <c:pt idx="30">
                  <c:v>-27.092773599999997</c:v>
                </c:pt>
                <c:pt idx="31">
                  <c:v>-26.8302592</c:v>
                </c:pt>
              </c:numCache>
            </c:numRef>
          </c:xVal>
          <c:yVal>
            <c:numRef>
              <c:f>TUDO!$D$2:$D$33</c:f>
              <c:numCache>
                <c:formatCode>0.00</c:formatCode>
                <c:ptCount val="32"/>
                <c:pt idx="1">
                  <c:v>-1.9993749999999999</c:v>
                </c:pt>
                <c:pt idx="3">
                  <c:v>0.51469950000000031</c:v>
                </c:pt>
                <c:pt idx="5">
                  <c:v>-0.77825309999999992</c:v>
                </c:pt>
                <c:pt idx="7">
                  <c:v>-0.65684909999999996</c:v>
                </c:pt>
                <c:pt idx="8">
                  <c:v>1.0913685000000004</c:v>
                </c:pt>
                <c:pt idx="9">
                  <c:v>1.5395516000000005</c:v>
                </c:pt>
                <c:pt idx="10">
                  <c:v>0.65330240000000028</c:v>
                </c:pt>
                <c:pt idx="11">
                  <c:v>-2.1187556000000001</c:v>
                </c:pt>
                <c:pt idx="12">
                  <c:v>0.18488530000000014</c:v>
                </c:pt>
                <c:pt idx="13">
                  <c:v>1.2734745000000001</c:v>
                </c:pt>
                <c:pt idx="14">
                  <c:v>-1.3073721999999999</c:v>
                </c:pt>
                <c:pt idx="15">
                  <c:v>1.2795447000000004</c:v>
                </c:pt>
                <c:pt idx="17">
                  <c:v>0.35181580000000023</c:v>
                </c:pt>
                <c:pt idx="18">
                  <c:v>0.49244210000000033</c:v>
                </c:pt>
                <c:pt idx="19">
                  <c:v>-2.2958030999999997</c:v>
                </c:pt>
                <c:pt idx="20">
                  <c:v>-0.6143576999999999</c:v>
                </c:pt>
                <c:pt idx="21">
                  <c:v>0.9416369</c:v>
                </c:pt>
                <c:pt idx="23">
                  <c:v>-1.5522035999999999</c:v>
                </c:pt>
                <c:pt idx="24">
                  <c:v>-1.6877713999999999</c:v>
                </c:pt>
                <c:pt idx="25">
                  <c:v>-0.70136389999999982</c:v>
                </c:pt>
                <c:pt idx="26">
                  <c:v>0.48131340000000011</c:v>
                </c:pt>
                <c:pt idx="27">
                  <c:v>-1.8547018999999998</c:v>
                </c:pt>
                <c:pt idx="28">
                  <c:v>-1.523876</c:v>
                </c:pt>
                <c:pt idx="29">
                  <c:v>2.706009999999992E-2</c:v>
                </c:pt>
                <c:pt idx="30">
                  <c:v>-0.59715879999999988</c:v>
                </c:pt>
                <c:pt idx="31">
                  <c:v>0.80505740000000015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2-4112-9B46-373746F36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-18"/>
          <c:min val="-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At val="30"/>
        <c:crossBetween val="midCat"/>
        <c:majorUnit val="1"/>
      </c:valAx>
      <c:valAx>
        <c:axId val="151753295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30"/>
        <c:crossBetween val="midCat"/>
        <c:majorUnit val="1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solidFill>
            <a:schemeClr val="tx1"/>
          </a:solidFill>
        </a:ln>
        <a:effectLst>
          <a:glow rad="127000">
            <a:schemeClr val="tx1"/>
          </a:glow>
        </a:effectLst>
      </c:spPr>
    </c:plotArea>
    <c:legend>
      <c:legendPos val="r"/>
      <c:layout>
        <c:manualLayout>
          <c:xMode val="edge"/>
          <c:yMode val="edge"/>
          <c:x val="0.69190325681120857"/>
          <c:y val="0.91334261350924173"/>
          <c:w val="0.27080864200889887"/>
          <c:h val="6.1730866124447649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LONGÁ!$E$1</c:f>
              <c:strCache>
                <c:ptCount val="1"/>
                <c:pt idx="0">
                  <c:v>TOC%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LONGÁ!$E$2:$E$15</c:f>
              <c:numCache>
                <c:formatCode>0.00</c:formatCode>
                <c:ptCount val="14"/>
                <c:pt idx="0">
                  <c:v>0.6741992</c:v>
                </c:pt>
                <c:pt idx="1">
                  <c:v>1.1385341</c:v>
                </c:pt>
                <c:pt idx="2">
                  <c:v>1.0140811000000001</c:v>
                </c:pt>
                <c:pt idx="3">
                  <c:v>0.61231599999999997</c:v>
                </c:pt>
                <c:pt idx="4">
                  <c:v>0.45915640000000002</c:v>
                </c:pt>
                <c:pt idx="5">
                  <c:v>0.77081900000000003</c:v>
                </c:pt>
                <c:pt idx="6">
                  <c:v>0.57699789999999995</c:v>
                </c:pt>
                <c:pt idx="7">
                  <c:v>1.0329649000000001</c:v>
                </c:pt>
                <c:pt idx="8">
                  <c:v>0.99037299999999995</c:v>
                </c:pt>
                <c:pt idx="9">
                  <c:v>1.3886649</c:v>
                </c:pt>
                <c:pt idx="10">
                  <c:v>1.1858645000000001</c:v>
                </c:pt>
                <c:pt idx="11">
                  <c:v>0.65531700000000004</c:v>
                </c:pt>
                <c:pt idx="12">
                  <c:v>0.99459520000000001</c:v>
                </c:pt>
                <c:pt idx="13">
                  <c:v>1.3225543</c:v>
                </c:pt>
              </c:numCache>
            </c:numRef>
          </c:xVal>
          <c:yVal>
            <c:numRef>
              <c:f>LONGÁ!$A$2:$A$15</c:f>
              <c:numCache>
                <c:formatCode>General</c:formatCode>
                <c:ptCount val="14"/>
                <c:pt idx="0">
                  <c:v>1665</c:v>
                </c:pt>
                <c:pt idx="1">
                  <c:v>1674</c:v>
                </c:pt>
                <c:pt idx="2">
                  <c:v>1677</c:v>
                </c:pt>
                <c:pt idx="3">
                  <c:v>1680</c:v>
                </c:pt>
                <c:pt idx="4">
                  <c:v>1683</c:v>
                </c:pt>
                <c:pt idx="5">
                  <c:v>1686</c:v>
                </c:pt>
                <c:pt idx="6">
                  <c:v>1689</c:v>
                </c:pt>
                <c:pt idx="7">
                  <c:v>1692</c:v>
                </c:pt>
                <c:pt idx="8">
                  <c:v>1695</c:v>
                </c:pt>
                <c:pt idx="9">
                  <c:v>1698</c:v>
                </c:pt>
                <c:pt idx="10">
                  <c:v>1701</c:v>
                </c:pt>
                <c:pt idx="11">
                  <c:v>1704</c:v>
                </c:pt>
                <c:pt idx="12">
                  <c:v>1707</c:v>
                </c:pt>
                <c:pt idx="13">
                  <c:v>1710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E-4142-8EA0-6C0E2C86A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0.5"/>
      </c:valAx>
      <c:valAx>
        <c:axId val="1517532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5.000000000000001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2000" b="1">
                <a:latin typeface="Arial" panose="020B0604020202020204" pitchFamily="34" charset="0"/>
                <a:cs typeface="Arial" panose="020B0604020202020204" pitchFamily="34" charset="0"/>
              </a:rPr>
              <a:t>TN (%)</a:t>
            </a:r>
          </a:p>
        </c:rich>
      </c:tx>
      <c:layout>
        <c:manualLayout>
          <c:xMode val="edge"/>
          <c:yMode val="edge"/>
          <c:x val="0.45388692579505296"/>
          <c:y val="8.050856782321586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TN%_Longá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TUDO!$C$2:$C$33</c:f>
              <c:numCache>
                <c:formatCode>0.00</c:formatCode>
                <c:ptCount val="32"/>
                <c:pt idx="0">
                  <c:v>2.3716999999999998E-2</c:v>
                </c:pt>
                <c:pt idx="1">
                  <c:v>4.9760699999999998E-2</c:v>
                </c:pt>
                <c:pt idx="2">
                  <c:v>4.1436199999999999E-2</c:v>
                </c:pt>
                <c:pt idx="3">
                  <c:v>5.6889099999999998E-2</c:v>
                </c:pt>
                <c:pt idx="4">
                  <c:v>2.28521E-2</c:v>
                </c:pt>
                <c:pt idx="5">
                  <c:v>4.4987399999999997E-2</c:v>
                </c:pt>
                <c:pt idx="6">
                  <c:v>4.2003199999999997E-2</c:v>
                </c:pt>
                <c:pt idx="7">
                  <c:v>7.0471199999999998E-2</c:v>
                </c:pt>
                <c:pt idx="8">
                  <c:v>8.0638100000000004E-2</c:v>
                </c:pt>
                <c:pt idx="9">
                  <c:v>9.6139600000000006E-2</c:v>
                </c:pt>
                <c:pt idx="10">
                  <c:v>9.5980099999999999E-2</c:v>
                </c:pt>
                <c:pt idx="11">
                  <c:v>5.1653400000000002E-2</c:v>
                </c:pt>
                <c:pt idx="12">
                  <c:v>9.0839199999999995E-2</c:v>
                </c:pt>
                <c:pt idx="13">
                  <c:v>9.7456500000000001E-2</c:v>
                </c:pt>
                <c:pt idx="14">
                  <c:v>7.0240700000000003E-2</c:v>
                </c:pt>
                <c:pt idx="15">
                  <c:v>8.6801100000000006E-2</c:v>
                </c:pt>
                <c:pt idx="17">
                  <c:v>6.4557900000000001E-2</c:v>
                </c:pt>
                <c:pt idx="18">
                  <c:v>5.78954E-2</c:v>
                </c:pt>
                <c:pt idx="19">
                  <c:v>5.7540800000000003E-2</c:v>
                </c:pt>
                <c:pt idx="20">
                  <c:v>7.18607E-2</c:v>
                </c:pt>
                <c:pt idx="21">
                  <c:v>0.1110507</c:v>
                </c:pt>
                <c:pt idx="23">
                  <c:v>9.2313999999999993E-2</c:v>
                </c:pt>
                <c:pt idx="24">
                  <c:v>6.9531599999999999E-2</c:v>
                </c:pt>
                <c:pt idx="25">
                  <c:v>8.7477899999999997E-2</c:v>
                </c:pt>
                <c:pt idx="26">
                  <c:v>9.1141799999999995E-2</c:v>
                </c:pt>
                <c:pt idx="27">
                  <c:v>7.0625900000000005E-2</c:v>
                </c:pt>
                <c:pt idx="28">
                  <c:v>5.5673300000000002E-2</c:v>
                </c:pt>
                <c:pt idx="29">
                  <c:v>0.120404</c:v>
                </c:pt>
                <c:pt idx="30">
                  <c:v>0.1067361</c:v>
                </c:pt>
                <c:pt idx="31">
                  <c:v>0.1116258</c:v>
                </c:pt>
              </c:numCache>
            </c:numRef>
          </c:xVal>
          <c:yVal>
            <c:numRef>
              <c:f>TUDO!$B$2:$B$33</c:f>
              <c:numCache>
                <c:formatCode>General</c:formatCode>
                <c:ptCount val="32"/>
                <c:pt idx="0">
                  <c:v>-1551</c:v>
                </c:pt>
                <c:pt idx="1">
                  <c:v>-1560</c:v>
                </c:pt>
                <c:pt idx="2">
                  <c:v>-1563</c:v>
                </c:pt>
                <c:pt idx="3">
                  <c:v>-1566</c:v>
                </c:pt>
                <c:pt idx="4">
                  <c:v>-1569</c:v>
                </c:pt>
                <c:pt idx="5">
                  <c:v>-1572</c:v>
                </c:pt>
                <c:pt idx="6">
                  <c:v>-1575</c:v>
                </c:pt>
                <c:pt idx="7">
                  <c:v>-1578</c:v>
                </c:pt>
                <c:pt idx="8">
                  <c:v>-1581</c:v>
                </c:pt>
                <c:pt idx="9">
                  <c:v>-1584</c:v>
                </c:pt>
                <c:pt idx="10">
                  <c:v>-1587</c:v>
                </c:pt>
                <c:pt idx="11">
                  <c:v>-1590</c:v>
                </c:pt>
                <c:pt idx="12">
                  <c:v>-1593</c:v>
                </c:pt>
                <c:pt idx="13">
                  <c:v>-1596</c:v>
                </c:pt>
                <c:pt idx="14">
                  <c:v>-1599</c:v>
                </c:pt>
                <c:pt idx="15">
                  <c:v>-1602</c:v>
                </c:pt>
                <c:pt idx="16">
                  <c:v>-1605</c:v>
                </c:pt>
                <c:pt idx="17">
                  <c:v>-1608</c:v>
                </c:pt>
                <c:pt idx="18">
                  <c:v>-1611</c:v>
                </c:pt>
                <c:pt idx="19">
                  <c:v>-1614</c:v>
                </c:pt>
                <c:pt idx="20">
                  <c:v>-1617</c:v>
                </c:pt>
                <c:pt idx="21">
                  <c:v>-1620</c:v>
                </c:pt>
                <c:pt idx="22">
                  <c:v>-1623</c:v>
                </c:pt>
                <c:pt idx="23">
                  <c:v>-1626</c:v>
                </c:pt>
                <c:pt idx="24">
                  <c:v>-1629</c:v>
                </c:pt>
                <c:pt idx="25">
                  <c:v>-1632</c:v>
                </c:pt>
                <c:pt idx="26">
                  <c:v>-1635</c:v>
                </c:pt>
                <c:pt idx="27">
                  <c:v>-1638</c:v>
                </c:pt>
                <c:pt idx="28">
                  <c:v>-1641</c:v>
                </c:pt>
                <c:pt idx="29">
                  <c:v>-1644</c:v>
                </c:pt>
                <c:pt idx="30">
                  <c:v>-1647</c:v>
                </c:pt>
                <c:pt idx="31">
                  <c:v>-1650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03-4221-8B85-5414BFDDC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300" b="1">
                    <a:latin typeface="Arial" panose="020B0604020202020204" pitchFamily="34" charset="0"/>
                    <a:cs typeface="Arial" panose="020B0604020202020204" pitchFamily="34" charset="0"/>
                  </a:rPr>
                  <a:t>Total Nitrogen</a:t>
                </a:r>
              </a:p>
            </c:rich>
          </c:tx>
          <c:layout>
            <c:manualLayout>
              <c:xMode val="edge"/>
              <c:yMode val="edge"/>
              <c:x val="0.40806831566548873"/>
              <c:y val="0.93784426623034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.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At val="0"/>
        <c:crossBetween val="midCat"/>
        <c:majorUnit val="0.1"/>
      </c:valAx>
      <c:valAx>
        <c:axId val="151753295"/>
        <c:scaling>
          <c:orientation val="minMax"/>
          <c:max val="-1470"/>
          <c:min val="-18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400">
                    <a:latin typeface="Arial" panose="020B0604020202020204" pitchFamily="34" charset="0"/>
                    <a:cs typeface="Arial" panose="020B0604020202020204" pitchFamily="34" charset="0"/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At val="-1450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073782959108911"/>
          <c:y val="0.95811971791285955"/>
          <c:w val="0.67164566001687953"/>
          <c:h val="3.3254387150540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LONGÁ!$F$1</c:f>
              <c:strCache>
                <c:ptCount val="1"/>
                <c:pt idx="0">
                  <c:v>d13C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LONGÁ!$F$2:$F$15</c:f>
              <c:numCache>
                <c:formatCode>0.00</c:formatCode>
                <c:ptCount val="14"/>
                <c:pt idx="0">
                  <c:v>-27.204858399999999</c:v>
                </c:pt>
                <c:pt idx="1">
                  <c:v>-26.903999199999998</c:v>
                </c:pt>
                <c:pt idx="2">
                  <c:v>-27.134067999999996</c:v>
                </c:pt>
                <c:pt idx="3">
                  <c:v>-25.4065856</c:v>
                </c:pt>
                <c:pt idx="4">
                  <c:v>-26.144968800000001</c:v>
                </c:pt>
                <c:pt idx="5">
                  <c:v>-26.520551199999996</c:v>
                </c:pt>
                <c:pt idx="6">
                  <c:v>-25.7733192</c:v>
                </c:pt>
                <c:pt idx="7">
                  <c:v>-26.360289599999998</c:v>
                </c:pt>
                <c:pt idx="8">
                  <c:v>-25.9040848</c:v>
                </c:pt>
                <c:pt idx="9">
                  <c:v>-26.490071999999998</c:v>
                </c:pt>
                <c:pt idx="10">
                  <c:v>-26.183313599999998</c:v>
                </c:pt>
                <c:pt idx="11">
                  <c:v>-25.862790399999998</c:v>
                </c:pt>
                <c:pt idx="12">
                  <c:v>-24.911052799999997</c:v>
                </c:pt>
                <c:pt idx="13">
                  <c:v>-26.238372799999997</c:v>
                </c:pt>
              </c:numCache>
            </c:numRef>
          </c:xVal>
          <c:yVal>
            <c:numRef>
              <c:f>LONGÁ!$A$2:$A$15</c:f>
              <c:numCache>
                <c:formatCode>General</c:formatCode>
                <c:ptCount val="14"/>
                <c:pt idx="0">
                  <c:v>1665</c:v>
                </c:pt>
                <c:pt idx="1">
                  <c:v>1674</c:v>
                </c:pt>
                <c:pt idx="2">
                  <c:v>1677</c:v>
                </c:pt>
                <c:pt idx="3">
                  <c:v>1680</c:v>
                </c:pt>
                <c:pt idx="4">
                  <c:v>1683</c:v>
                </c:pt>
                <c:pt idx="5">
                  <c:v>1686</c:v>
                </c:pt>
                <c:pt idx="6">
                  <c:v>1689</c:v>
                </c:pt>
                <c:pt idx="7">
                  <c:v>1692</c:v>
                </c:pt>
                <c:pt idx="8">
                  <c:v>1695</c:v>
                </c:pt>
                <c:pt idx="9">
                  <c:v>1698</c:v>
                </c:pt>
                <c:pt idx="10">
                  <c:v>1701</c:v>
                </c:pt>
                <c:pt idx="11">
                  <c:v>1704</c:v>
                </c:pt>
                <c:pt idx="12">
                  <c:v>1707</c:v>
                </c:pt>
                <c:pt idx="13">
                  <c:v>1710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B-458D-BE4F-72511E4EB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-25"/>
          <c:min val="-3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1"/>
      </c:valAx>
      <c:valAx>
        <c:axId val="1517532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3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LONGÁ!$G$1</c:f>
              <c:strCache>
                <c:ptCount val="1"/>
                <c:pt idx="0">
                  <c:v>TOC/TN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LONGÁ!$G$2:$G$15</c:f>
              <c:numCache>
                <c:formatCode>0.00</c:formatCode>
                <c:ptCount val="14"/>
                <c:pt idx="0">
                  <c:v>28.426833073322936</c:v>
                </c:pt>
                <c:pt idx="1">
                  <c:v>22.880186572938083</c:v>
                </c:pt>
                <c:pt idx="2">
                  <c:v>24.473313189916066</c:v>
                </c:pt>
                <c:pt idx="3">
                  <c:v>10.7633272454653</c:v>
                </c:pt>
                <c:pt idx="4">
                  <c:v>20.092525413419338</c:v>
                </c:pt>
                <c:pt idx="5">
                  <c:v>17.134108661536342</c:v>
                </c:pt>
                <c:pt idx="6">
                  <c:v>13.736998609629742</c:v>
                </c:pt>
                <c:pt idx="7">
                  <c:v>14.657972334797764</c:v>
                </c:pt>
                <c:pt idx="8">
                  <c:v>12.281700585703282</c:v>
                </c:pt>
                <c:pt idx="9">
                  <c:v>14.444255020823885</c:v>
                </c:pt>
                <c:pt idx="10">
                  <c:v>12.355316362454301</c:v>
                </c:pt>
                <c:pt idx="11">
                  <c:v>12.686812484754149</c:v>
                </c:pt>
                <c:pt idx="12">
                  <c:v>10.948964764110649</c:v>
                </c:pt>
                <c:pt idx="13">
                  <c:v>13.570714113476269</c:v>
                </c:pt>
              </c:numCache>
            </c:numRef>
          </c:xVal>
          <c:yVal>
            <c:numRef>
              <c:f>LONGÁ!$A$2:$A$15</c:f>
              <c:numCache>
                <c:formatCode>General</c:formatCode>
                <c:ptCount val="14"/>
                <c:pt idx="0">
                  <c:v>1665</c:v>
                </c:pt>
                <c:pt idx="1">
                  <c:v>1674</c:v>
                </c:pt>
                <c:pt idx="2">
                  <c:v>1677</c:v>
                </c:pt>
                <c:pt idx="3">
                  <c:v>1680</c:v>
                </c:pt>
                <c:pt idx="4">
                  <c:v>1683</c:v>
                </c:pt>
                <c:pt idx="5">
                  <c:v>1686</c:v>
                </c:pt>
                <c:pt idx="6">
                  <c:v>1689</c:v>
                </c:pt>
                <c:pt idx="7">
                  <c:v>1692</c:v>
                </c:pt>
                <c:pt idx="8">
                  <c:v>1695</c:v>
                </c:pt>
                <c:pt idx="9">
                  <c:v>1698</c:v>
                </c:pt>
                <c:pt idx="10">
                  <c:v>1701</c:v>
                </c:pt>
                <c:pt idx="11">
                  <c:v>1704</c:v>
                </c:pt>
                <c:pt idx="12">
                  <c:v>1707</c:v>
                </c:pt>
                <c:pt idx="13">
                  <c:v>1710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F-4B01-A928-5F0759F6F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3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25"/>
      </c:valAx>
      <c:valAx>
        <c:axId val="1517532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5.000000000000001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d13C x C/N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LONGÁ!$G$2:$G$15</c:f>
              <c:numCache>
                <c:formatCode>0.00</c:formatCode>
                <c:ptCount val="14"/>
                <c:pt idx="0">
                  <c:v>28.426833073322936</c:v>
                </c:pt>
                <c:pt idx="1">
                  <c:v>22.880186572938083</c:v>
                </c:pt>
                <c:pt idx="2">
                  <c:v>24.473313189916066</c:v>
                </c:pt>
                <c:pt idx="3">
                  <c:v>10.7633272454653</c:v>
                </c:pt>
                <c:pt idx="4">
                  <c:v>20.092525413419338</c:v>
                </c:pt>
                <c:pt idx="5">
                  <c:v>17.134108661536342</c:v>
                </c:pt>
                <c:pt idx="6">
                  <c:v>13.736998609629742</c:v>
                </c:pt>
                <c:pt idx="7">
                  <c:v>14.657972334797764</c:v>
                </c:pt>
                <c:pt idx="8">
                  <c:v>12.281700585703282</c:v>
                </c:pt>
                <c:pt idx="9">
                  <c:v>14.444255020823885</c:v>
                </c:pt>
                <c:pt idx="10">
                  <c:v>12.355316362454301</c:v>
                </c:pt>
                <c:pt idx="11">
                  <c:v>12.686812484754149</c:v>
                </c:pt>
                <c:pt idx="12">
                  <c:v>10.948964764110649</c:v>
                </c:pt>
                <c:pt idx="13">
                  <c:v>13.570714113476269</c:v>
                </c:pt>
              </c:numCache>
            </c:numRef>
          </c:xVal>
          <c:yVal>
            <c:numRef>
              <c:f>LONGÁ!$F$2:$F$15</c:f>
              <c:numCache>
                <c:formatCode>0.00</c:formatCode>
                <c:ptCount val="14"/>
                <c:pt idx="0">
                  <c:v>-27.204858399999999</c:v>
                </c:pt>
                <c:pt idx="1">
                  <c:v>-26.903999199999998</c:v>
                </c:pt>
                <c:pt idx="2">
                  <c:v>-27.134067999999996</c:v>
                </c:pt>
                <c:pt idx="3">
                  <c:v>-25.4065856</c:v>
                </c:pt>
                <c:pt idx="4">
                  <c:v>-26.144968800000001</c:v>
                </c:pt>
                <c:pt idx="5">
                  <c:v>-26.520551199999996</c:v>
                </c:pt>
                <c:pt idx="6">
                  <c:v>-25.7733192</c:v>
                </c:pt>
                <c:pt idx="7">
                  <c:v>-26.360289599999998</c:v>
                </c:pt>
                <c:pt idx="8">
                  <c:v>-25.9040848</c:v>
                </c:pt>
                <c:pt idx="9">
                  <c:v>-26.490071999999998</c:v>
                </c:pt>
                <c:pt idx="10">
                  <c:v>-26.183313599999998</c:v>
                </c:pt>
                <c:pt idx="11">
                  <c:v>-25.862790399999998</c:v>
                </c:pt>
                <c:pt idx="12">
                  <c:v>-24.911052799999997</c:v>
                </c:pt>
                <c:pt idx="13">
                  <c:v>-26.238372799999997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F4-4494-8A9A-0252F7F1D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3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25"/>
      </c:valAx>
      <c:valAx>
        <c:axId val="151753295"/>
        <c:scaling>
          <c:orientation val="maxMin"/>
          <c:max val="-20"/>
          <c:min val="-3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5.000000000000001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LONGÁ!$J$1</c:f>
              <c:strCache>
                <c:ptCount val="1"/>
                <c:pt idx="0">
                  <c:v>TIC%</c:v>
                </c:pt>
              </c:strCache>
            </c:strRef>
          </c:tx>
          <c:spPr>
            <a:ln w="25400" cap="rnd">
              <a:solidFill>
                <a:schemeClr val="tx1">
                  <a:alpha val="9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LONGÁ!$J$2:$J$33</c:f>
              <c:numCache>
                <c:formatCode>0.00</c:formatCode>
                <c:ptCount val="32"/>
                <c:pt idx="0">
                  <c:v>0.38580080000000005</c:v>
                </c:pt>
                <c:pt idx="1">
                  <c:v>6.1465899999999962E-2</c:v>
                </c:pt>
                <c:pt idx="2">
                  <c:v>1.4159188999999996</c:v>
                </c:pt>
                <c:pt idx="3">
                  <c:v>0.607684</c:v>
                </c:pt>
                <c:pt idx="4">
                  <c:v>0.87084359999999983</c:v>
                </c:pt>
                <c:pt idx="5">
                  <c:v>0.88918099999999989</c:v>
                </c:pt>
                <c:pt idx="6">
                  <c:v>0.86300209999999999</c:v>
                </c:pt>
                <c:pt idx="7">
                  <c:v>0.26703509999999997</c:v>
                </c:pt>
                <c:pt idx="8">
                  <c:v>0.3096270000000001</c:v>
                </c:pt>
                <c:pt idx="9">
                  <c:v>9.1335100000000002E-2</c:v>
                </c:pt>
                <c:pt idx="10">
                  <c:v>0.39413549999999997</c:v>
                </c:pt>
                <c:pt idx="11">
                  <c:v>0.73468299999999986</c:v>
                </c:pt>
                <c:pt idx="12">
                  <c:v>0.31540480000000004</c:v>
                </c:pt>
                <c:pt idx="13">
                  <c:v>0.18744570000000005</c:v>
                </c:pt>
                <c:pt idx="14">
                  <c:v>0.66065479999999988</c:v>
                </c:pt>
                <c:pt idx="15">
                  <c:v>0.3032239000000001</c:v>
                </c:pt>
                <c:pt idx="16">
                  <c:v>1.4255284000000001</c:v>
                </c:pt>
                <c:pt idx="17">
                  <c:v>0.48742759999999996</c:v>
                </c:pt>
                <c:pt idx="18">
                  <c:v>0.56540609999999991</c:v>
                </c:pt>
                <c:pt idx="19">
                  <c:v>0.69543969999999988</c:v>
                </c:pt>
                <c:pt idx="20">
                  <c:v>0.83063840000000022</c:v>
                </c:pt>
                <c:pt idx="21">
                  <c:v>0.25070369999999986</c:v>
                </c:pt>
                <c:pt idx="22">
                  <c:v>2.5590393999999996</c:v>
                </c:pt>
                <c:pt idx="23">
                  <c:v>0.35996989999999984</c:v>
                </c:pt>
                <c:pt idx="24">
                  <c:v>0.6846679</c:v>
                </c:pt>
                <c:pt idx="25">
                  <c:v>0.44849130000000015</c:v>
                </c:pt>
                <c:pt idx="26">
                  <c:v>0.35874759999999961</c:v>
                </c:pt>
                <c:pt idx="27">
                  <c:v>1.0025997</c:v>
                </c:pt>
                <c:pt idx="28">
                  <c:v>1.2983643</c:v>
                </c:pt>
                <c:pt idx="29">
                  <c:v>0.28585290000000008</c:v>
                </c:pt>
                <c:pt idx="30">
                  <c:v>0.18748129999999996</c:v>
                </c:pt>
                <c:pt idx="31">
                  <c:v>0.2633236000000001</c:v>
                </c:pt>
              </c:numCache>
            </c:numRef>
          </c:xVal>
          <c:yVal>
            <c:numRef>
              <c:f>LONGÁ!$A$2:$A$33</c:f>
              <c:numCache>
                <c:formatCode>General</c:formatCode>
                <c:ptCount val="32"/>
                <c:pt idx="0">
                  <c:v>1665</c:v>
                </c:pt>
                <c:pt idx="1">
                  <c:v>1674</c:v>
                </c:pt>
                <c:pt idx="2">
                  <c:v>1677</c:v>
                </c:pt>
                <c:pt idx="3">
                  <c:v>1680</c:v>
                </c:pt>
                <c:pt idx="4">
                  <c:v>1683</c:v>
                </c:pt>
                <c:pt idx="5">
                  <c:v>1686</c:v>
                </c:pt>
                <c:pt idx="6">
                  <c:v>1689</c:v>
                </c:pt>
                <c:pt idx="7">
                  <c:v>1692</c:v>
                </c:pt>
                <c:pt idx="8">
                  <c:v>1695</c:v>
                </c:pt>
                <c:pt idx="9">
                  <c:v>1698</c:v>
                </c:pt>
                <c:pt idx="10">
                  <c:v>1701</c:v>
                </c:pt>
                <c:pt idx="11">
                  <c:v>1704</c:v>
                </c:pt>
                <c:pt idx="12">
                  <c:v>1707</c:v>
                </c:pt>
                <c:pt idx="13">
                  <c:v>1710</c:v>
                </c:pt>
                <c:pt idx="14">
                  <c:v>1713</c:v>
                </c:pt>
                <c:pt idx="15">
                  <c:v>1716</c:v>
                </c:pt>
                <c:pt idx="16">
                  <c:v>1719</c:v>
                </c:pt>
                <c:pt idx="17">
                  <c:v>1722</c:v>
                </c:pt>
                <c:pt idx="18">
                  <c:v>1725</c:v>
                </c:pt>
                <c:pt idx="19">
                  <c:v>1728</c:v>
                </c:pt>
                <c:pt idx="20">
                  <c:v>1731</c:v>
                </c:pt>
                <c:pt idx="21">
                  <c:v>1734</c:v>
                </c:pt>
                <c:pt idx="22">
                  <c:v>1737</c:v>
                </c:pt>
                <c:pt idx="23">
                  <c:v>1740</c:v>
                </c:pt>
                <c:pt idx="24">
                  <c:v>1743</c:v>
                </c:pt>
                <c:pt idx="25">
                  <c:v>1746</c:v>
                </c:pt>
                <c:pt idx="26">
                  <c:v>1749</c:v>
                </c:pt>
                <c:pt idx="27">
                  <c:v>1752</c:v>
                </c:pt>
                <c:pt idx="28">
                  <c:v>1755</c:v>
                </c:pt>
                <c:pt idx="29">
                  <c:v>1758</c:v>
                </c:pt>
                <c:pt idx="30">
                  <c:v>1761</c:v>
                </c:pt>
                <c:pt idx="31">
                  <c:v>1764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70-4237-B8EA-F44A989CF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3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TIC%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0.5"/>
      </c:valAx>
      <c:valAx>
        <c:axId val="151753295"/>
        <c:scaling>
          <c:orientation val="maxMin"/>
          <c:max val="1770"/>
          <c:min val="16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13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LONGÁ!$H$1</c:f>
              <c:strCache>
                <c:ptCount val="1"/>
                <c:pt idx="0">
                  <c:v>TS%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LONGÁ!$H$2:$H$33</c:f>
              <c:numCache>
                <c:formatCode>0.00</c:formatCode>
                <c:ptCount val="32"/>
                <c:pt idx="0">
                  <c:v>0.24299999999999999</c:v>
                </c:pt>
                <c:pt idx="1">
                  <c:v>0.22999999999999998</c:v>
                </c:pt>
                <c:pt idx="2">
                  <c:v>0.32900000000000001</c:v>
                </c:pt>
                <c:pt idx="3">
                  <c:v>0.25900000000000001</c:v>
                </c:pt>
                <c:pt idx="4">
                  <c:v>0.36399999999999999</c:v>
                </c:pt>
                <c:pt idx="5">
                  <c:v>0.26700000000000002</c:v>
                </c:pt>
                <c:pt idx="6">
                  <c:v>0.32200000000000001</c:v>
                </c:pt>
                <c:pt idx="7">
                  <c:v>0.57699999999999996</c:v>
                </c:pt>
                <c:pt idx="8">
                  <c:v>0.28700000000000003</c:v>
                </c:pt>
                <c:pt idx="9">
                  <c:v>0.41000000000000003</c:v>
                </c:pt>
                <c:pt idx="10">
                  <c:v>0.30499999999999999</c:v>
                </c:pt>
                <c:pt idx="11">
                  <c:v>0.46100000000000002</c:v>
                </c:pt>
                <c:pt idx="12">
                  <c:v>0.43299999999999994</c:v>
                </c:pt>
                <c:pt idx="13">
                  <c:v>0.30099999999999999</c:v>
                </c:pt>
                <c:pt idx="14">
                  <c:v>1.1499999999999999</c:v>
                </c:pt>
                <c:pt idx="15">
                  <c:v>0.43099999999999994</c:v>
                </c:pt>
                <c:pt idx="16">
                  <c:v>0.71599999999999997</c:v>
                </c:pt>
                <c:pt idx="17">
                  <c:v>0.39899999999999997</c:v>
                </c:pt>
                <c:pt idx="18">
                  <c:v>0.375</c:v>
                </c:pt>
                <c:pt idx="19">
                  <c:v>0.32800000000000001</c:v>
                </c:pt>
                <c:pt idx="20">
                  <c:v>0.20799999999999999</c:v>
                </c:pt>
                <c:pt idx="21">
                  <c:v>0.20300000000000001</c:v>
                </c:pt>
                <c:pt idx="22">
                  <c:v>0.34099999999999997</c:v>
                </c:pt>
                <c:pt idx="23">
                  <c:v>0.255</c:v>
                </c:pt>
                <c:pt idx="24">
                  <c:v>0.251</c:v>
                </c:pt>
                <c:pt idx="25">
                  <c:v>0.26500000000000001</c:v>
                </c:pt>
                <c:pt idx="26">
                  <c:v>0.27100000000000002</c:v>
                </c:pt>
                <c:pt idx="27">
                  <c:v>0.253</c:v>
                </c:pt>
                <c:pt idx="28">
                  <c:v>0.27999999999999997</c:v>
                </c:pt>
                <c:pt idx="29">
                  <c:v>0.32900000000000001</c:v>
                </c:pt>
                <c:pt idx="30">
                  <c:v>0.26300000000000001</c:v>
                </c:pt>
                <c:pt idx="31">
                  <c:v>0.38600000000000001</c:v>
                </c:pt>
              </c:numCache>
            </c:numRef>
          </c:xVal>
          <c:yVal>
            <c:numRef>
              <c:f>LONGÁ!$A$2:$A$33</c:f>
              <c:numCache>
                <c:formatCode>General</c:formatCode>
                <c:ptCount val="32"/>
                <c:pt idx="0">
                  <c:v>1665</c:v>
                </c:pt>
                <c:pt idx="1">
                  <c:v>1674</c:v>
                </c:pt>
                <c:pt idx="2">
                  <c:v>1677</c:v>
                </c:pt>
                <c:pt idx="3">
                  <c:v>1680</c:v>
                </c:pt>
                <c:pt idx="4">
                  <c:v>1683</c:v>
                </c:pt>
                <c:pt idx="5">
                  <c:v>1686</c:v>
                </c:pt>
                <c:pt idx="6">
                  <c:v>1689</c:v>
                </c:pt>
                <c:pt idx="7">
                  <c:v>1692</c:v>
                </c:pt>
                <c:pt idx="8">
                  <c:v>1695</c:v>
                </c:pt>
                <c:pt idx="9">
                  <c:v>1698</c:v>
                </c:pt>
                <c:pt idx="10">
                  <c:v>1701</c:v>
                </c:pt>
                <c:pt idx="11">
                  <c:v>1704</c:v>
                </c:pt>
                <c:pt idx="12">
                  <c:v>1707</c:v>
                </c:pt>
                <c:pt idx="13">
                  <c:v>1710</c:v>
                </c:pt>
                <c:pt idx="14">
                  <c:v>1713</c:v>
                </c:pt>
                <c:pt idx="15">
                  <c:v>1716</c:v>
                </c:pt>
                <c:pt idx="16">
                  <c:v>1719</c:v>
                </c:pt>
                <c:pt idx="17">
                  <c:v>1722</c:v>
                </c:pt>
                <c:pt idx="18">
                  <c:v>1725</c:v>
                </c:pt>
                <c:pt idx="19">
                  <c:v>1728</c:v>
                </c:pt>
                <c:pt idx="20">
                  <c:v>1731</c:v>
                </c:pt>
                <c:pt idx="21">
                  <c:v>1734</c:v>
                </c:pt>
                <c:pt idx="22">
                  <c:v>1737</c:v>
                </c:pt>
                <c:pt idx="23">
                  <c:v>1740</c:v>
                </c:pt>
                <c:pt idx="24">
                  <c:v>1743</c:v>
                </c:pt>
                <c:pt idx="25">
                  <c:v>1746</c:v>
                </c:pt>
                <c:pt idx="26">
                  <c:v>1749</c:v>
                </c:pt>
                <c:pt idx="27">
                  <c:v>1752</c:v>
                </c:pt>
                <c:pt idx="28">
                  <c:v>1755</c:v>
                </c:pt>
                <c:pt idx="29">
                  <c:v>1758</c:v>
                </c:pt>
                <c:pt idx="30">
                  <c:v>1761</c:v>
                </c:pt>
                <c:pt idx="31">
                  <c:v>1764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69-4107-9900-1FE55AD87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1.5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TS%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0.25"/>
      </c:valAx>
      <c:valAx>
        <c:axId val="151753295"/>
        <c:scaling>
          <c:orientation val="maxMin"/>
          <c:max val="1770"/>
          <c:min val="16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13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LONGÁ!$G$1</c:f>
              <c:strCache>
                <c:ptCount val="1"/>
                <c:pt idx="0">
                  <c:v>TOC/TN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LONGÁ!$G$2:$G$33</c:f>
              <c:numCache>
                <c:formatCode>0.00</c:formatCode>
                <c:ptCount val="32"/>
                <c:pt idx="0">
                  <c:v>28.426833073322936</c:v>
                </c:pt>
                <c:pt idx="1">
                  <c:v>22.880186572938083</c:v>
                </c:pt>
                <c:pt idx="2">
                  <c:v>24.473313189916066</c:v>
                </c:pt>
                <c:pt idx="3">
                  <c:v>10.7633272454653</c:v>
                </c:pt>
                <c:pt idx="4">
                  <c:v>20.092525413419338</c:v>
                </c:pt>
                <c:pt idx="5">
                  <c:v>17.134108661536342</c:v>
                </c:pt>
                <c:pt idx="6">
                  <c:v>13.736998609629742</c:v>
                </c:pt>
                <c:pt idx="7">
                  <c:v>14.657972334797764</c:v>
                </c:pt>
                <c:pt idx="8">
                  <c:v>12.281700585703282</c:v>
                </c:pt>
                <c:pt idx="9">
                  <c:v>14.444255020823885</c:v>
                </c:pt>
                <c:pt idx="10">
                  <c:v>12.355316362454301</c:v>
                </c:pt>
                <c:pt idx="11">
                  <c:v>12.686812484754149</c:v>
                </c:pt>
                <c:pt idx="12">
                  <c:v>10.948964764110649</c:v>
                </c:pt>
                <c:pt idx="13">
                  <c:v>13.570714113476269</c:v>
                </c:pt>
                <c:pt idx="14">
                  <c:v>24.762640463435016</c:v>
                </c:pt>
                <c:pt idx="15">
                  <c:v>15.40045114635644</c:v>
                </c:pt>
                <c:pt idx="17">
                  <c:v>22.035605247382581</c:v>
                </c:pt>
                <c:pt idx="18">
                  <c:v>30.306274764489061</c:v>
                </c:pt>
                <c:pt idx="19">
                  <c:v>31.013824972888802</c:v>
                </c:pt>
                <c:pt idx="20">
                  <c:v>24.204629234059787</c:v>
                </c:pt>
                <c:pt idx="21">
                  <c:v>23.766588594218675</c:v>
                </c:pt>
                <c:pt idx="23">
                  <c:v>23.507053101371408</c:v>
                </c:pt>
                <c:pt idx="24">
                  <c:v>24.669820628318636</c:v>
                </c:pt>
                <c:pt idx="25">
                  <c:v>23.566051539874643</c:v>
                </c:pt>
                <c:pt idx="26">
                  <c:v>23.383918246073705</c:v>
                </c:pt>
                <c:pt idx="27">
                  <c:v>23.892089162757571</c:v>
                </c:pt>
                <c:pt idx="28">
                  <c:v>23.020652628818482</c:v>
                </c:pt>
                <c:pt idx="29">
                  <c:v>19.884282083651708</c:v>
                </c:pt>
                <c:pt idx="30">
                  <c:v>20.728869613935679</c:v>
                </c:pt>
                <c:pt idx="31">
                  <c:v>21.022706220246576</c:v>
                </c:pt>
              </c:numCache>
            </c:numRef>
          </c:xVal>
          <c:yVal>
            <c:numRef>
              <c:f>LONGÁ!$A$2:$A$33</c:f>
              <c:numCache>
                <c:formatCode>General</c:formatCode>
                <c:ptCount val="32"/>
                <c:pt idx="0">
                  <c:v>1665</c:v>
                </c:pt>
                <c:pt idx="1">
                  <c:v>1674</c:v>
                </c:pt>
                <c:pt idx="2">
                  <c:v>1677</c:v>
                </c:pt>
                <c:pt idx="3">
                  <c:v>1680</c:v>
                </c:pt>
                <c:pt idx="4">
                  <c:v>1683</c:v>
                </c:pt>
                <c:pt idx="5">
                  <c:v>1686</c:v>
                </c:pt>
                <c:pt idx="6">
                  <c:v>1689</c:v>
                </c:pt>
                <c:pt idx="7">
                  <c:v>1692</c:v>
                </c:pt>
                <c:pt idx="8">
                  <c:v>1695</c:v>
                </c:pt>
                <c:pt idx="9">
                  <c:v>1698</c:v>
                </c:pt>
                <c:pt idx="10">
                  <c:v>1701</c:v>
                </c:pt>
                <c:pt idx="11">
                  <c:v>1704</c:v>
                </c:pt>
                <c:pt idx="12">
                  <c:v>1707</c:v>
                </c:pt>
                <c:pt idx="13">
                  <c:v>1710</c:v>
                </c:pt>
                <c:pt idx="14">
                  <c:v>1713</c:v>
                </c:pt>
                <c:pt idx="15">
                  <c:v>1716</c:v>
                </c:pt>
                <c:pt idx="16">
                  <c:v>1719</c:v>
                </c:pt>
                <c:pt idx="17">
                  <c:v>1722</c:v>
                </c:pt>
                <c:pt idx="18">
                  <c:v>1725</c:v>
                </c:pt>
                <c:pt idx="19">
                  <c:v>1728</c:v>
                </c:pt>
                <c:pt idx="20">
                  <c:v>1731</c:v>
                </c:pt>
                <c:pt idx="21">
                  <c:v>1734</c:v>
                </c:pt>
                <c:pt idx="22">
                  <c:v>1737</c:v>
                </c:pt>
                <c:pt idx="23">
                  <c:v>1740</c:v>
                </c:pt>
                <c:pt idx="24">
                  <c:v>1743</c:v>
                </c:pt>
                <c:pt idx="25">
                  <c:v>1746</c:v>
                </c:pt>
                <c:pt idx="26">
                  <c:v>1749</c:v>
                </c:pt>
                <c:pt idx="27">
                  <c:v>1752</c:v>
                </c:pt>
                <c:pt idx="28">
                  <c:v>1755</c:v>
                </c:pt>
                <c:pt idx="29">
                  <c:v>1758</c:v>
                </c:pt>
                <c:pt idx="30">
                  <c:v>1761</c:v>
                </c:pt>
                <c:pt idx="31">
                  <c:v>1764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27-448D-9BC0-D020E7EA9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1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TOC/TN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10"/>
      </c:valAx>
      <c:valAx>
        <c:axId val="151753295"/>
        <c:scaling>
          <c:orientation val="maxMin"/>
          <c:max val="1770"/>
          <c:min val="16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13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10" Type="http://schemas.openxmlformats.org/officeDocument/2006/relationships/image" Target="../media/image3.png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4</xdr:row>
      <xdr:rowOff>0</xdr:rowOff>
    </xdr:from>
    <xdr:to>
      <xdr:col>15</xdr:col>
      <xdr:colOff>533400</xdr:colOff>
      <xdr:row>13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364CE8-1C58-41A3-8F3B-FDB674848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87630</xdr:colOff>
      <xdr:row>4</xdr:row>
      <xdr:rowOff>0</xdr:rowOff>
    </xdr:from>
    <xdr:to>
      <xdr:col>24</xdr:col>
      <xdr:colOff>392430</xdr:colOff>
      <xdr:row>14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8CE8364-3D07-49FD-9AD6-274DFF1EA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4</xdr:row>
      <xdr:rowOff>0</xdr:rowOff>
    </xdr:from>
    <xdr:to>
      <xdr:col>32</xdr:col>
      <xdr:colOff>304800</xdr:colOff>
      <xdr:row>13</xdr:row>
      <xdr:rowOff>139065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4B68BDF-C123-49BB-941C-8400FEFE6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4</xdr:row>
      <xdr:rowOff>0</xdr:rowOff>
    </xdr:from>
    <xdr:to>
      <xdr:col>40</xdr:col>
      <xdr:colOff>304800</xdr:colOff>
      <xdr:row>14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50E5901-F392-463C-B9D2-C41982A59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0</xdr:colOff>
      <xdr:row>4</xdr:row>
      <xdr:rowOff>0</xdr:rowOff>
    </xdr:from>
    <xdr:to>
      <xdr:col>48</xdr:col>
      <xdr:colOff>304800</xdr:colOff>
      <xdr:row>13</xdr:row>
      <xdr:rowOff>139065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37932C9-CAB0-4B00-9865-F61EBEC22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43</xdr:row>
      <xdr:rowOff>139065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256CA86-84BB-4115-B1E7-01D352B8C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133805</xdr:colOff>
      <xdr:row>50</xdr:row>
      <xdr:rowOff>171450</xdr:rowOff>
    </xdr:from>
    <xdr:to>
      <xdr:col>57</xdr:col>
      <xdr:colOff>438605</xdr:colOff>
      <xdr:row>105</xdr:row>
      <xdr:rowOff>171450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A971E19-1DBF-4ABD-B5A3-37D7EDF4C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433163</xdr:colOff>
      <xdr:row>50</xdr:row>
      <xdr:rowOff>171450</xdr:rowOff>
    </xdr:from>
    <xdr:to>
      <xdr:col>51</xdr:col>
      <xdr:colOff>128363</xdr:colOff>
      <xdr:row>105</xdr:row>
      <xdr:rowOff>171450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A9600E0-9A48-4F58-A3C4-BACEED517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96310</xdr:colOff>
      <xdr:row>50</xdr:row>
      <xdr:rowOff>171450</xdr:rowOff>
    </xdr:from>
    <xdr:to>
      <xdr:col>44</xdr:col>
      <xdr:colOff>401110</xdr:colOff>
      <xdr:row>105</xdr:row>
      <xdr:rowOff>171450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443B571-3D21-4B4C-B478-4949F73F6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416835</xdr:colOff>
      <xdr:row>50</xdr:row>
      <xdr:rowOff>171450</xdr:rowOff>
    </xdr:from>
    <xdr:to>
      <xdr:col>38</xdr:col>
      <xdr:colOff>112035</xdr:colOff>
      <xdr:row>105</xdr:row>
      <xdr:rowOff>171450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C56F183-BD23-4717-BB84-9EE9CE5466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61688</xdr:colOff>
      <xdr:row>50</xdr:row>
      <xdr:rowOff>171449</xdr:rowOff>
    </xdr:from>
    <xdr:to>
      <xdr:col>31</xdr:col>
      <xdr:colOff>366488</xdr:colOff>
      <xdr:row>105</xdr:row>
      <xdr:rowOff>163230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2B849D4-0FDF-4BE1-B7C0-336ECC910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350160</xdr:colOff>
      <xdr:row>50</xdr:row>
      <xdr:rowOff>171450</xdr:rowOff>
    </xdr:from>
    <xdr:to>
      <xdr:col>25</xdr:col>
      <xdr:colOff>45360</xdr:colOff>
      <xdr:row>105</xdr:row>
      <xdr:rowOff>171449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B7EAA2D-1AE3-4AD5-B872-7487503B4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50</xdr:row>
      <xdr:rowOff>171451</xdr:rowOff>
    </xdr:from>
    <xdr:to>
      <xdr:col>18</xdr:col>
      <xdr:colOff>304800</xdr:colOff>
      <xdr:row>105</xdr:row>
      <xdr:rowOff>176005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FA095BB-C328-45FC-9CD7-C9A962C80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0</xdr:colOff>
      <xdr:row>1</xdr:row>
      <xdr:rowOff>76200</xdr:rowOff>
    </xdr:from>
    <xdr:to>
      <xdr:col>76</xdr:col>
      <xdr:colOff>327130</xdr:colOff>
      <xdr:row>59</xdr:row>
      <xdr:rowOff>118145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CDCCEC-513F-4129-A7C9-B039DAB58A6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77</xdr:col>
      <xdr:colOff>0</xdr:colOff>
      <xdr:row>1</xdr:row>
      <xdr:rowOff>38100</xdr:rowOff>
    </xdr:from>
    <xdr:to>
      <xdr:col>93</xdr:col>
      <xdr:colOff>600075</xdr:colOff>
      <xdr:row>56</xdr:row>
      <xdr:rowOff>1905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B6011D-D778-4C2F-8C37-13ED214B1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</xdr:row>
      <xdr:rowOff>0</xdr:rowOff>
    </xdr:from>
    <xdr:to>
      <xdr:col>15</xdr:col>
      <xdr:colOff>533400</xdr:colOff>
      <xdr:row>13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6EE0E2-12DE-4813-BFBD-078FB58D6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87630</xdr:colOff>
      <xdr:row>1</xdr:row>
      <xdr:rowOff>0</xdr:rowOff>
    </xdr:from>
    <xdr:to>
      <xdr:col>24</xdr:col>
      <xdr:colOff>392430</xdr:colOff>
      <xdr:row>14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28AC222-B551-43FC-809A-E8E36A688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32</xdr:col>
      <xdr:colOff>304800</xdr:colOff>
      <xdr:row>13</xdr:row>
      <xdr:rowOff>139065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322BF1A-CDDC-4214-A397-892BEBE5A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1</xdr:row>
      <xdr:rowOff>0</xdr:rowOff>
    </xdr:from>
    <xdr:to>
      <xdr:col>40</xdr:col>
      <xdr:colOff>304800</xdr:colOff>
      <xdr:row>14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F0F5E8A-1563-4CFA-B9D6-19D0739D7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0</xdr:colOff>
      <xdr:row>1</xdr:row>
      <xdr:rowOff>0</xdr:rowOff>
    </xdr:from>
    <xdr:to>
      <xdr:col>48</xdr:col>
      <xdr:colOff>304800</xdr:colOff>
      <xdr:row>13</xdr:row>
      <xdr:rowOff>139065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E16E17A-A86A-4820-81A9-FF6CA025A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43</xdr:row>
      <xdr:rowOff>139065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9F7CF08-1136-4C2D-A3F7-BD26F18F9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77473</xdr:colOff>
      <xdr:row>0</xdr:row>
      <xdr:rowOff>2540</xdr:rowOff>
    </xdr:from>
    <xdr:to>
      <xdr:col>55</xdr:col>
      <xdr:colOff>389893</xdr:colOff>
      <xdr:row>56</xdr:row>
      <xdr:rowOff>118904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7E6475-F065-4E68-B6F7-32384204B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38101</xdr:colOff>
      <xdr:row>0</xdr:row>
      <xdr:rowOff>2540</xdr:rowOff>
    </xdr:from>
    <xdr:to>
      <xdr:col>49</xdr:col>
      <xdr:colOff>335280</xdr:colOff>
      <xdr:row>56</xdr:row>
      <xdr:rowOff>124460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FF144B-57BE-41B1-B1E0-0549E131A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7629</xdr:colOff>
      <xdr:row>0</xdr:row>
      <xdr:rowOff>2540</xdr:rowOff>
    </xdr:from>
    <xdr:to>
      <xdr:col>43</xdr:col>
      <xdr:colOff>306713</xdr:colOff>
      <xdr:row>56</xdr:row>
      <xdr:rowOff>118904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CB0E779-3DA1-4B13-B691-31A3307AC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581882</xdr:colOff>
      <xdr:row>0</xdr:row>
      <xdr:rowOff>2540</xdr:rowOff>
    </xdr:from>
    <xdr:to>
      <xdr:col>37</xdr:col>
      <xdr:colOff>273695</xdr:colOff>
      <xdr:row>56</xdr:row>
      <xdr:rowOff>124460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09EB43A-B368-401E-96F7-021746D55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484511</xdr:colOff>
      <xdr:row>0</xdr:row>
      <xdr:rowOff>2540</xdr:rowOff>
    </xdr:from>
    <xdr:to>
      <xdr:col>31</xdr:col>
      <xdr:colOff>190718</xdr:colOff>
      <xdr:row>56</xdr:row>
      <xdr:rowOff>124457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1744386-97D4-4C4C-B230-128B6DA41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412753</xdr:colOff>
      <xdr:row>0</xdr:row>
      <xdr:rowOff>2539</xdr:rowOff>
    </xdr:from>
    <xdr:to>
      <xdr:col>25</xdr:col>
      <xdr:colOff>100757</xdr:colOff>
      <xdr:row>56</xdr:row>
      <xdr:rowOff>124458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6EAF911-2F9C-4CC8-B5C3-7D24A0F6E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365760</xdr:colOff>
      <xdr:row>0</xdr:row>
      <xdr:rowOff>0</xdr:rowOff>
    </xdr:from>
    <xdr:to>
      <xdr:col>76</xdr:col>
      <xdr:colOff>83290</xdr:colOff>
      <xdr:row>57</xdr:row>
      <xdr:rowOff>107985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4EB1467-225B-4015-9E6C-6B4FE9B0DA5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76</xdr:col>
      <xdr:colOff>327660</xdr:colOff>
      <xdr:row>0</xdr:row>
      <xdr:rowOff>0</xdr:rowOff>
    </xdr:from>
    <xdr:to>
      <xdr:col>94</xdr:col>
      <xdr:colOff>381000</xdr:colOff>
      <xdr:row>57</xdr:row>
      <xdr:rowOff>49530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3473AD3-2146-4F0F-9047-7F414CB58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0</xdr:row>
      <xdr:rowOff>2540</xdr:rowOff>
    </xdr:from>
    <xdr:to>
      <xdr:col>19</xdr:col>
      <xdr:colOff>45720</xdr:colOff>
      <xdr:row>56</xdr:row>
      <xdr:rowOff>125383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54AA175-2667-4186-A175-10B7E2973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9</xdr:col>
      <xdr:colOff>394608</xdr:colOff>
      <xdr:row>4</xdr:row>
      <xdr:rowOff>54430</xdr:rowOff>
    </xdr:from>
    <xdr:to>
      <xdr:col>12</xdr:col>
      <xdr:colOff>105181</xdr:colOff>
      <xdr:row>46</xdr:row>
      <xdr:rowOff>119742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1EA1879C-9FBF-4C86-8E5D-F797D36BA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47708" y="816430"/>
          <a:ext cx="1539373" cy="8066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BC5AE-8D03-4198-82AF-F507FD55944C}">
  <sheetPr>
    <tabColor rgb="FFFFFF00"/>
  </sheetPr>
  <dimension ref="A1:H22"/>
  <sheetViews>
    <sheetView workbookViewId="0">
      <selection sqref="A1:G4"/>
    </sheetView>
  </sheetViews>
  <sheetFormatPr defaultRowHeight="14.4" x14ac:dyDescent="0.3"/>
  <cols>
    <col min="1" max="1" width="11.88671875" bestFit="1" customWidth="1"/>
    <col min="2" max="2" width="8.88671875" style="16"/>
    <col min="3" max="3" width="9.5546875" bestFit="1" customWidth="1"/>
    <col min="4" max="4" width="9.109375" bestFit="1" customWidth="1"/>
  </cols>
  <sheetData>
    <row r="1" spans="1:8" x14ac:dyDescent="0.3">
      <c r="A1" s="15" t="s">
        <v>0</v>
      </c>
      <c r="B1" s="12" t="s">
        <v>1</v>
      </c>
      <c r="C1" s="5" t="s">
        <v>2</v>
      </c>
      <c r="D1" s="5" t="s">
        <v>3</v>
      </c>
      <c r="E1" s="5" t="s">
        <v>11</v>
      </c>
      <c r="F1" s="5" t="s">
        <v>12</v>
      </c>
      <c r="G1" s="5" t="s">
        <v>13</v>
      </c>
      <c r="H1" s="15" t="s">
        <v>10</v>
      </c>
    </row>
    <row r="2" spans="1:8" x14ac:dyDescent="0.3">
      <c r="A2" s="19">
        <v>1431</v>
      </c>
      <c r="B2" s="13" t="s">
        <v>4</v>
      </c>
      <c r="C2" s="11">
        <v>9.2563300000000001E-2</v>
      </c>
      <c r="D2" s="21">
        <v>-1.5704141999999999</v>
      </c>
      <c r="E2" s="9">
        <v>2.9634323</v>
      </c>
      <c r="F2" s="21">
        <v>-27.175362399999997</v>
      </c>
      <c r="G2" s="17">
        <f>E2/C2</f>
        <v>32.015197167775995</v>
      </c>
      <c r="H2" s="14"/>
    </row>
    <row r="3" spans="1:8" x14ac:dyDescent="0.3">
      <c r="A3" s="19">
        <v>1443</v>
      </c>
      <c r="B3" s="13" t="s">
        <v>5</v>
      </c>
      <c r="C3" s="11">
        <v>2.7879999999999999E-2</v>
      </c>
      <c r="D3" s="21">
        <v>-6.4518667000000001</v>
      </c>
      <c r="E3" s="9">
        <v>1.1428758999999999</v>
      </c>
      <c r="F3" s="21">
        <v>-27.483103999999997</v>
      </c>
      <c r="G3" s="17">
        <f t="shared" ref="G3:G4" si="0">E3/C3</f>
        <v>40.992679340028694</v>
      </c>
      <c r="H3" s="14">
        <v>3</v>
      </c>
    </row>
    <row r="4" spans="1:8" x14ac:dyDescent="0.3">
      <c r="A4" s="19">
        <v>1476</v>
      </c>
      <c r="B4" s="13" t="s">
        <v>6</v>
      </c>
      <c r="C4" s="11">
        <v>3.5857899999999998E-2</v>
      </c>
      <c r="D4" s="21">
        <v>-5.1690310999999998</v>
      </c>
      <c r="E4" s="9">
        <v>0.7777655</v>
      </c>
      <c r="F4" s="21">
        <v>-26.255087199999998</v>
      </c>
      <c r="G4" s="17">
        <f t="shared" si="0"/>
        <v>21.690213314220856</v>
      </c>
      <c r="H4" s="14"/>
    </row>
    <row r="5" spans="1:8" x14ac:dyDescent="0.3">
      <c r="E5" s="2"/>
      <c r="F5" s="2"/>
      <c r="G5" s="2"/>
    </row>
    <row r="6" spans="1:8" x14ac:dyDescent="0.3">
      <c r="E6" s="2"/>
      <c r="F6" s="2"/>
      <c r="G6" s="2"/>
    </row>
    <row r="7" spans="1:8" x14ac:dyDescent="0.3">
      <c r="E7" s="2"/>
      <c r="F7" s="2"/>
      <c r="G7" s="2"/>
    </row>
    <row r="8" spans="1:8" x14ac:dyDescent="0.3">
      <c r="E8" s="2"/>
      <c r="F8" s="2"/>
      <c r="G8" s="2"/>
    </row>
    <row r="9" spans="1:8" x14ac:dyDescent="0.3">
      <c r="E9" s="2"/>
      <c r="F9" s="2"/>
      <c r="G9" s="2"/>
    </row>
    <row r="10" spans="1:8" x14ac:dyDescent="0.3">
      <c r="E10" s="2"/>
      <c r="F10" s="2"/>
      <c r="G10" s="2"/>
    </row>
    <row r="11" spans="1:8" x14ac:dyDescent="0.3">
      <c r="E11" s="2"/>
      <c r="F11" s="2"/>
      <c r="G11" s="2"/>
    </row>
    <row r="12" spans="1:8" x14ac:dyDescent="0.3">
      <c r="E12" s="2"/>
      <c r="F12" s="2"/>
      <c r="G12" s="2"/>
    </row>
    <row r="13" spans="1:8" x14ac:dyDescent="0.3">
      <c r="E13" s="3"/>
      <c r="F13" s="4"/>
      <c r="G13" s="4"/>
    </row>
    <row r="14" spans="1:8" x14ac:dyDescent="0.3">
      <c r="E14" s="3"/>
      <c r="F14" s="4"/>
      <c r="G14" s="4"/>
    </row>
    <row r="15" spans="1:8" x14ac:dyDescent="0.3">
      <c r="E15" s="3"/>
      <c r="F15" s="4"/>
      <c r="G15" s="4"/>
    </row>
    <row r="16" spans="1:8" x14ac:dyDescent="0.3">
      <c r="E16" s="3"/>
      <c r="F16" s="4"/>
      <c r="G16" s="4"/>
    </row>
    <row r="17" spans="5:7" x14ac:dyDescent="0.3">
      <c r="E17" s="3"/>
      <c r="F17" s="4"/>
      <c r="G17" s="4"/>
    </row>
    <row r="18" spans="5:7" x14ac:dyDescent="0.3">
      <c r="E18" s="3"/>
      <c r="F18" s="4"/>
      <c r="G18" s="4"/>
    </row>
    <row r="19" spans="5:7" x14ac:dyDescent="0.3">
      <c r="E19" s="3"/>
      <c r="F19" s="4"/>
      <c r="G19" s="4"/>
    </row>
    <row r="20" spans="5:7" x14ac:dyDescent="0.3">
      <c r="E20" s="3"/>
      <c r="F20" s="4"/>
      <c r="G20" s="4"/>
    </row>
    <row r="21" spans="5:7" x14ac:dyDescent="0.3">
      <c r="E21" s="3"/>
      <c r="F21" s="4"/>
      <c r="G21" s="4"/>
    </row>
    <row r="22" spans="5:7" x14ac:dyDescent="0.3">
      <c r="E22" s="3"/>
      <c r="F22" s="4"/>
      <c r="G22" s="4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9FEF7-2576-41B1-8703-1997E3B51643}">
  <sheetPr>
    <tabColor theme="9"/>
  </sheetPr>
  <dimension ref="A1:S38"/>
  <sheetViews>
    <sheetView zoomScale="40" zoomScaleNormal="40" workbookViewId="0">
      <selection sqref="A1:K33"/>
    </sheetView>
  </sheetViews>
  <sheetFormatPr defaultRowHeight="14.4" x14ac:dyDescent="0.3"/>
  <cols>
    <col min="1" max="1" width="12.88671875" bestFit="1" customWidth="1"/>
    <col min="2" max="2" width="14.6640625" customWidth="1"/>
    <col min="3" max="3" width="9.5546875" bestFit="1" customWidth="1"/>
    <col min="4" max="4" width="9.109375" bestFit="1" customWidth="1"/>
    <col min="11" max="11" width="11.33203125" customWidth="1"/>
  </cols>
  <sheetData>
    <row r="1" spans="1:11" x14ac:dyDescent="0.3">
      <c r="A1" s="15" t="s">
        <v>0</v>
      </c>
      <c r="B1" s="12" t="s">
        <v>10</v>
      </c>
      <c r="C1" s="12" t="s">
        <v>18</v>
      </c>
      <c r="D1" s="12" t="s">
        <v>3</v>
      </c>
      <c r="E1" s="12" t="s">
        <v>17</v>
      </c>
      <c r="F1" s="12" t="s">
        <v>12</v>
      </c>
      <c r="G1" s="12" t="s">
        <v>14</v>
      </c>
      <c r="H1" s="12" t="s">
        <v>19</v>
      </c>
      <c r="I1" s="12" t="s">
        <v>15</v>
      </c>
      <c r="J1" s="12" t="s">
        <v>16</v>
      </c>
      <c r="K1" s="12" t="s">
        <v>21</v>
      </c>
    </row>
    <row r="2" spans="1:11" x14ac:dyDescent="0.3">
      <c r="A2" s="24">
        <v>1665</v>
      </c>
      <c r="B2" s="28" t="s">
        <v>20</v>
      </c>
      <c r="C2" s="9">
        <v>2.3716999999999998E-2</v>
      </c>
      <c r="D2" s="10"/>
      <c r="E2" s="9">
        <v>0.6741992</v>
      </c>
      <c r="F2" s="7">
        <v>-27.204858399999999</v>
      </c>
      <c r="G2" s="8">
        <f>E2/C2</f>
        <v>28.426833073322936</v>
      </c>
      <c r="H2" s="22">
        <v>0.24299999999999999</v>
      </c>
      <c r="I2" s="22">
        <v>1.06</v>
      </c>
      <c r="J2" s="22">
        <f>I2-E2</f>
        <v>0.38580080000000005</v>
      </c>
      <c r="K2" s="31" t="s">
        <v>22</v>
      </c>
    </row>
    <row r="3" spans="1:11" x14ac:dyDescent="0.3">
      <c r="A3" s="24">
        <v>1674</v>
      </c>
      <c r="B3" s="29"/>
      <c r="C3" s="9">
        <v>4.9760699999999998E-2</v>
      </c>
      <c r="D3" s="7">
        <v>-1.9993749999999999</v>
      </c>
      <c r="E3" s="9">
        <v>1.1385341</v>
      </c>
      <c r="F3" s="7">
        <v>-26.903999199999998</v>
      </c>
      <c r="G3" s="8">
        <f t="shared" ref="G3:G33" si="0">E3/C3</f>
        <v>22.880186572938083</v>
      </c>
      <c r="H3" s="22">
        <v>0.22999999999999998</v>
      </c>
      <c r="I3" s="22">
        <v>1.2</v>
      </c>
      <c r="J3" s="22">
        <f t="shared" ref="J3:J33" si="1">I3-E3</f>
        <v>6.1465899999999962E-2</v>
      </c>
      <c r="K3" s="31"/>
    </row>
    <row r="4" spans="1:11" x14ac:dyDescent="0.3">
      <c r="A4" s="24">
        <v>1677</v>
      </c>
      <c r="B4" s="29"/>
      <c r="C4" s="9">
        <v>4.1436199999999999E-2</v>
      </c>
      <c r="D4" s="10"/>
      <c r="E4" s="9">
        <v>1.0140811000000001</v>
      </c>
      <c r="F4" s="7">
        <v>-27.134067999999996</v>
      </c>
      <c r="G4" s="8">
        <f t="shared" si="0"/>
        <v>24.473313189916066</v>
      </c>
      <c r="H4" s="22">
        <v>0.32900000000000001</v>
      </c>
      <c r="I4" s="22">
        <v>2.4299999999999997</v>
      </c>
      <c r="J4" s="22">
        <f t="shared" si="1"/>
        <v>1.4159188999999996</v>
      </c>
      <c r="K4" s="31"/>
    </row>
    <row r="5" spans="1:11" x14ac:dyDescent="0.3">
      <c r="A5" s="24">
        <v>1680</v>
      </c>
      <c r="B5" s="29"/>
      <c r="C5" s="9">
        <v>5.6889099999999998E-2</v>
      </c>
      <c r="D5" s="7">
        <v>0.51469950000000031</v>
      </c>
      <c r="E5" s="9">
        <v>0.61231599999999997</v>
      </c>
      <c r="F5" s="7">
        <v>-25.4065856</v>
      </c>
      <c r="G5" s="8">
        <f t="shared" si="0"/>
        <v>10.7633272454653</v>
      </c>
      <c r="H5" s="22">
        <v>0.25900000000000001</v>
      </c>
      <c r="I5" s="22">
        <v>1.22</v>
      </c>
      <c r="J5" s="22">
        <f t="shared" si="1"/>
        <v>0.607684</v>
      </c>
      <c r="K5" s="31"/>
    </row>
    <row r="6" spans="1:11" x14ac:dyDescent="0.3">
      <c r="A6" s="24">
        <v>1683</v>
      </c>
      <c r="B6" s="29"/>
      <c r="C6" s="9">
        <v>2.28521E-2</v>
      </c>
      <c r="D6" s="10"/>
      <c r="E6" s="9">
        <v>0.45915640000000002</v>
      </c>
      <c r="F6" s="7">
        <v>-26.144968800000001</v>
      </c>
      <c r="G6" s="8">
        <f t="shared" si="0"/>
        <v>20.092525413419338</v>
      </c>
      <c r="H6" s="22">
        <v>0.36399999999999999</v>
      </c>
      <c r="I6" s="22">
        <v>1.3299999999999998</v>
      </c>
      <c r="J6" s="22">
        <f t="shared" si="1"/>
        <v>0.87084359999999983</v>
      </c>
      <c r="K6" s="31"/>
    </row>
    <row r="7" spans="1:11" x14ac:dyDescent="0.3">
      <c r="A7" s="24">
        <v>1686</v>
      </c>
      <c r="B7" s="29"/>
      <c r="C7" s="9">
        <v>4.4987399999999997E-2</v>
      </c>
      <c r="D7" s="7">
        <v>-0.77825309999999992</v>
      </c>
      <c r="E7" s="9">
        <v>0.77081900000000003</v>
      </c>
      <c r="F7" s="7">
        <v>-26.520551199999996</v>
      </c>
      <c r="G7" s="8">
        <f t="shared" si="0"/>
        <v>17.134108661536342</v>
      </c>
      <c r="H7" s="22">
        <v>0.26700000000000002</v>
      </c>
      <c r="I7" s="22">
        <v>1.66</v>
      </c>
      <c r="J7" s="22">
        <f t="shared" si="1"/>
        <v>0.88918099999999989</v>
      </c>
      <c r="K7" s="31"/>
    </row>
    <row r="8" spans="1:11" x14ac:dyDescent="0.3">
      <c r="A8" s="24">
        <v>1689</v>
      </c>
      <c r="B8" s="29"/>
      <c r="C8" s="9">
        <v>4.2003199999999997E-2</v>
      </c>
      <c r="D8" s="10"/>
      <c r="E8" s="9">
        <v>0.57699789999999995</v>
      </c>
      <c r="F8" s="7">
        <v>-25.7733192</v>
      </c>
      <c r="G8" s="8">
        <f t="shared" si="0"/>
        <v>13.736998609629742</v>
      </c>
      <c r="H8" s="22">
        <v>0.32200000000000001</v>
      </c>
      <c r="I8" s="22">
        <v>1.44</v>
      </c>
      <c r="J8" s="22">
        <f t="shared" si="1"/>
        <v>0.86300209999999999</v>
      </c>
      <c r="K8" s="31"/>
    </row>
    <row r="9" spans="1:11" x14ac:dyDescent="0.3">
      <c r="A9" s="24">
        <v>1692</v>
      </c>
      <c r="B9" s="29"/>
      <c r="C9" s="9">
        <v>7.0471199999999998E-2</v>
      </c>
      <c r="D9" s="7">
        <v>-0.65684909999999996</v>
      </c>
      <c r="E9" s="9">
        <v>1.0329649000000001</v>
      </c>
      <c r="F9" s="7">
        <v>-26.360289599999998</v>
      </c>
      <c r="G9" s="8">
        <f t="shared" si="0"/>
        <v>14.657972334797764</v>
      </c>
      <c r="H9" s="22">
        <v>0.57699999999999996</v>
      </c>
      <c r="I9" s="22">
        <v>1.3</v>
      </c>
      <c r="J9" s="22">
        <f t="shared" si="1"/>
        <v>0.26703509999999997</v>
      </c>
      <c r="K9" s="31"/>
    </row>
    <row r="10" spans="1:11" x14ac:dyDescent="0.3">
      <c r="A10" s="24">
        <v>1695</v>
      </c>
      <c r="B10" s="29"/>
      <c r="C10" s="9">
        <v>8.0638100000000004E-2</v>
      </c>
      <c r="D10" s="7">
        <v>1.0913685000000004</v>
      </c>
      <c r="E10" s="9">
        <v>0.99037299999999995</v>
      </c>
      <c r="F10" s="7">
        <v>-25.9040848</v>
      </c>
      <c r="G10" s="8">
        <f t="shared" si="0"/>
        <v>12.281700585703282</v>
      </c>
      <c r="H10" s="22">
        <v>0.28700000000000003</v>
      </c>
      <c r="I10" s="22">
        <v>1.3</v>
      </c>
      <c r="J10" s="22">
        <f t="shared" si="1"/>
        <v>0.3096270000000001</v>
      </c>
      <c r="K10" s="31"/>
    </row>
    <row r="11" spans="1:11" x14ac:dyDescent="0.3">
      <c r="A11" s="24">
        <v>1698</v>
      </c>
      <c r="B11" s="29"/>
      <c r="C11" s="9">
        <v>9.6139600000000006E-2</v>
      </c>
      <c r="D11" s="7">
        <v>1.5395516000000005</v>
      </c>
      <c r="E11" s="9">
        <v>1.3886649</v>
      </c>
      <c r="F11" s="7">
        <v>-26.490071999999998</v>
      </c>
      <c r="G11" s="8">
        <f t="shared" si="0"/>
        <v>14.444255020823885</v>
      </c>
      <c r="H11" s="22">
        <v>0.41000000000000003</v>
      </c>
      <c r="I11" s="22">
        <v>1.48</v>
      </c>
      <c r="J11" s="22">
        <f t="shared" si="1"/>
        <v>9.1335100000000002E-2</v>
      </c>
      <c r="K11" s="31"/>
    </row>
    <row r="12" spans="1:11" x14ac:dyDescent="0.3">
      <c r="A12" s="24">
        <v>1701</v>
      </c>
      <c r="B12" s="29"/>
      <c r="C12" s="9">
        <v>9.5980099999999999E-2</v>
      </c>
      <c r="D12" s="7">
        <v>0.65330240000000028</v>
      </c>
      <c r="E12" s="9">
        <v>1.1858645000000001</v>
      </c>
      <c r="F12" s="7">
        <v>-26.183313599999998</v>
      </c>
      <c r="G12" s="8">
        <f t="shared" si="0"/>
        <v>12.355316362454301</v>
      </c>
      <c r="H12" s="22">
        <v>0.30499999999999999</v>
      </c>
      <c r="I12" s="22">
        <v>1.58</v>
      </c>
      <c r="J12" s="22">
        <f t="shared" si="1"/>
        <v>0.39413549999999997</v>
      </c>
      <c r="K12" s="31"/>
    </row>
    <row r="13" spans="1:11" x14ac:dyDescent="0.3">
      <c r="A13" s="24">
        <v>1704</v>
      </c>
      <c r="B13" s="29"/>
      <c r="C13" s="9">
        <v>5.1653400000000002E-2</v>
      </c>
      <c r="D13" s="7">
        <v>-2.1187556000000001</v>
      </c>
      <c r="E13" s="9">
        <v>0.65531700000000004</v>
      </c>
      <c r="F13" s="7">
        <v>-25.862790399999998</v>
      </c>
      <c r="G13" s="8">
        <f t="shared" si="0"/>
        <v>12.686812484754149</v>
      </c>
      <c r="H13" s="22">
        <v>0.46100000000000002</v>
      </c>
      <c r="I13" s="22">
        <v>1.39</v>
      </c>
      <c r="J13" s="22">
        <f t="shared" si="1"/>
        <v>0.73468299999999986</v>
      </c>
      <c r="K13" s="31"/>
    </row>
    <row r="14" spans="1:11" x14ac:dyDescent="0.3">
      <c r="A14" s="24">
        <v>1707</v>
      </c>
      <c r="B14" s="29"/>
      <c r="C14" s="9">
        <v>9.0839199999999995E-2</v>
      </c>
      <c r="D14" s="7">
        <v>0.18488530000000014</v>
      </c>
      <c r="E14" s="9">
        <v>0.99459520000000001</v>
      </c>
      <c r="F14" s="7">
        <v>-24.911052799999997</v>
      </c>
      <c r="G14" s="8">
        <f t="shared" si="0"/>
        <v>10.948964764110649</v>
      </c>
      <c r="H14" s="22">
        <v>0.43299999999999994</v>
      </c>
      <c r="I14" s="22">
        <v>1.31</v>
      </c>
      <c r="J14" s="22">
        <f t="shared" si="1"/>
        <v>0.31540480000000004</v>
      </c>
      <c r="K14" s="31"/>
    </row>
    <row r="15" spans="1:11" x14ac:dyDescent="0.3">
      <c r="A15" s="24">
        <v>1710</v>
      </c>
      <c r="B15" s="29"/>
      <c r="C15" s="9">
        <v>9.7456500000000001E-2</v>
      </c>
      <c r="D15" s="7">
        <v>1.2734745000000001</v>
      </c>
      <c r="E15" s="9">
        <v>1.3225543</v>
      </c>
      <c r="F15" s="7">
        <v>-26.238372799999997</v>
      </c>
      <c r="G15" s="8">
        <f t="shared" si="0"/>
        <v>13.570714113476269</v>
      </c>
      <c r="H15" s="22">
        <v>0.30099999999999999</v>
      </c>
      <c r="I15" s="22">
        <v>1.51</v>
      </c>
      <c r="J15" s="22">
        <f t="shared" si="1"/>
        <v>0.18744570000000005</v>
      </c>
      <c r="K15" s="31"/>
    </row>
    <row r="16" spans="1:11" x14ac:dyDescent="0.3">
      <c r="A16" s="24">
        <v>1713</v>
      </c>
      <c r="B16" s="29"/>
      <c r="C16" s="9">
        <v>7.0240700000000003E-2</v>
      </c>
      <c r="D16" s="7">
        <v>-1.3073721999999999</v>
      </c>
      <c r="E16" s="9">
        <v>1.7393452</v>
      </c>
      <c r="F16" s="7">
        <v>-24.135307999999998</v>
      </c>
      <c r="G16" s="8">
        <f t="shared" si="0"/>
        <v>24.762640463435016</v>
      </c>
      <c r="H16" s="22">
        <v>1.1499999999999999</v>
      </c>
      <c r="I16" s="22">
        <v>2.4</v>
      </c>
      <c r="J16" s="22">
        <f t="shared" si="1"/>
        <v>0.66065479999999988</v>
      </c>
      <c r="K16" s="31"/>
    </row>
    <row r="17" spans="1:19" x14ac:dyDescent="0.3">
      <c r="A17" s="24">
        <v>1716</v>
      </c>
      <c r="B17" s="29"/>
      <c r="C17" s="9">
        <v>8.6801100000000006E-2</v>
      </c>
      <c r="D17" s="7">
        <v>1.2795447000000004</v>
      </c>
      <c r="E17" s="9">
        <v>1.3367761</v>
      </c>
      <c r="F17" s="7">
        <v>-26.443861599999998</v>
      </c>
      <c r="G17" s="8">
        <f t="shared" si="0"/>
        <v>15.40045114635644</v>
      </c>
      <c r="H17" s="22">
        <v>0.43099999999999994</v>
      </c>
      <c r="I17" s="22">
        <v>1.6400000000000001</v>
      </c>
      <c r="J17" s="22">
        <f t="shared" si="1"/>
        <v>0.3032239000000001</v>
      </c>
      <c r="K17" s="31"/>
    </row>
    <row r="18" spans="1:19" x14ac:dyDescent="0.3">
      <c r="A18" s="24">
        <v>1719</v>
      </c>
      <c r="B18" s="29"/>
      <c r="C18" s="23"/>
      <c r="D18" s="10"/>
      <c r="E18" s="9">
        <v>0.39447159999999998</v>
      </c>
      <c r="F18" s="7">
        <v>-23.770540799999996</v>
      </c>
      <c r="G18" s="8"/>
      <c r="H18" s="22">
        <v>0.71599999999999997</v>
      </c>
      <c r="I18" s="22">
        <v>1.82</v>
      </c>
      <c r="J18" s="22">
        <f t="shared" si="1"/>
        <v>1.4255284000000001</v>
      </c>
      <c r="K18" s="31"/>
      <c r="L18" s="1"/>
      <c r="M18" s="1"/>
      <c r="N18" s="1"/>
      <c r="O18" s="1"/>
      <c r="P18" s="1"/>
      <c r="Q18" s="1"/>
      <c r="R18" s="1"/>
      <c r="S18" s="1"/>
    </row>
    <row r="19" spans="1:19" x14ac:dyDescent="0.3">
      <c r="A19" s="24">
        <v>1722</v>
      </c>
      <c r="B19" s="29"/>
      <c r="C19" s="9">
        <v>6.4557900000000001E-2</v>
      </c>
      <c r="D19" s="7">
        <v>0.35181580000000023</v>
      </c>
      <c r="E19" s="9">
        <v>1.4225724</v>
      </c>
      <c r="F19" s="7">
        <v>-25.569796799999999</v>
      </c>
      <c r="G19" s="8">
        <f t="shared" si="0"/>
        <v>22.035605247382581</v>
      </c>
      <c r="H19" s="22">
        <v>0.39899999999999997</v>
      </c>
      <c r="I19" s="22">
        <v>1.91</v>
      </c>
      <c r="J19" s="22">
        <f t="shared" si="1"/>
        <v>0.48742759999999996</v>
      </c>
      <c r="K19" s="31"/>
      <c r="L19" s="1"/>
      <c r="M19" s="1"/>
      <c r="N19" s="1"/>
      <c r="O19" s="1"/>
      <c r="P19" s="1"/>
      <c r="Q19" s="1"/>
      <c r="R19" s="1"/>
      <c r="S19" s="1"/>
    </row>
    <row r="20" spans="1:19" x14ac:dyDescent="0.3">
      <c r="A20" s="24">
        <v>1725</v>
      </c>
      <c r="B20" s="29"/>
      <c r="C20" s="9">
        <v>5.78954E-2</v>
      </c>
      <c r="D20" s="7">
        <v>0.49244210000000033</v>
      </c>
      <c r="E20" s="23">
        <v>1.7545938999999999</v>
      </c>
      <c r="F20" s="7">
        <v>-26.045665599999996</v>
      </c>
      <c r="G20" s="8">
        <f t="shared" si="0"/>
        <v>30.306274764489061</v>
      </c>
      <c r="H20" s="22">
        <v>0.375</v>
      </c>
      <c r="I20" s="22">
        <v>2.3199999999999998</v>
      </c>
      <c r="J20" s="22">
        <f t="shared" si="1"/>
        <v>0.56540609999999991</v>
      </c>
      <c r="K20" s="3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24">
        <v>1728</v>
      </c>
      <c r="B21" s="29"/>
      <c r="C21" s="9">
        <v>5.7540800000000003E-2</v>
      </c>
      <c r="D21" s="7">
        <v>-2.2958030999999997</v>
      </c>
      <c r="E21" s="23">
        <v>1.7845603000000001</v>
      </c>
      <c r="F21" s="7">
        <v>-26.748653599999997</v>
      </c>
      <c r="G21" s="8">
        <f t="shared" si="0"/>
        <v>31.013824972888802</v>
      </c>
      <c r="H21" s="8">
        <v>0.32800000000000001</v>
      </c>
      <c r="I21" s="25">
        <v>2.48</v>
      </c>
      <c r="J21" s="22">
        <f t="shared" si="1"/>
        <v>0.69543969999999988</v>
      </c>
      <c r="K21" s="31"/>
    </row>
    <row r="22" spans="1:19" x14ac:dyDescent="0.3">
      <c r="A22" s="24">
        <v>1731</v>
      </c>
      <c r="B22" s="29"/>
      <c r="C22" s="9">
        <v>7.18607E-2</v>
      </c>
      <c r="D22" s="7">
        <v>-0.6143576999999999</v>
      </c>
      <c r="E22" s="23">
        <v>1.7393616000000001</v>
      </c>
      <c r="F22" s="7">
        <v>-26.793880799999997</v>
      </c>
      <c r="G22" s="8">
        <f t="shared" si="0"/>
        <v>24.204629234059787</v>
      </c>
      <c r="H22" s="8">
        <v>0.20799999999999999</v>
      </c>
      <c r="I22" s="8">
        <v>2.5700000000000003</v>
      </c>
      <c r="J22" s="22">
        <f t="shared" si="1"/>
        <v>0.83063840000000022</v>
      </c>
      <c r="K22" s="31"/>
    </row>
    <row r="23" spans="1:19" x14ac:dyDescent="0.3">
      <c r="A23" s="24">
        <v>1734</v>
      </c>
      <c r="B23" s="29"/>
      <c r="C23" s="9">
        <v>0.1110507</v>
      </c>
      <c r="D23" s="7">
        <v>0.9416369</v>
      </c>
      <c r="E23" s="9">
        <v>2.6392962999999998</v>
      </c>
      <c r="F23" s="7">
        <v>-26.7594688</v>
      </c>
      <c r="G23" s="8">
        <f t="shared" si="0"/>
        <v>23.766588594218675</v>
      </c>
      <c r="H23" s="8">
        <v>0.20300000000000001</v>
      </c>
      <c r="I23" s="8">
        <v>2.8899999999999997</v>
      </c>
      <c r="J23" s="22">
        <f t="shared" si="1"/>
        <v>0.25070369999999986</v>
      </c>
      <c r="K23" s="31"/>
    </row>
    <row r="24" spans="1:19" x14ac:dyDescent="0.3">
      <c r="A24" s="24">
        <v>1737</v>
      </c>
      <c r="B24" s="29"/>
      <c r="C24" s="23"/>
      <c r="D24" s="10"/>
      <c r="E24" s="9">
        <v>0.45096059999999999</v>
      </c>
      <c r="F24" s="7">
        <v>-26.659182399999999</v>
      </c>
      <c r="G24" s="8"/>
      <c r="H24" s="8">
        <v>0.34099999999999997</v>
      </c>
      <c r="I24" s="8">
        <v>3.01</v>
      </c>
      <c r="J24" s="22">
        <f t="shared" si="1"/>
        <v>2.5590393999999996</v>
      </c>
      <c r="K24" s="31"/>
    </row>
    <row r="25" spans="1:19" x14ac:dyDescent="0.3">
      <c r="A25" s="24">
        <v>1740</v>
      </c>
      <c r="B25" s="29"/>
      <c r="C25" s="9">
        <v>9.2313999999999993E-2</v>
      </c>
      <c r="D25" s="7">
        <v>-1.5522035999999999</v>
      </c>
      <c r="E25" s="9">
        <v>2.1700301</v>
      </c>
      <c r="F25" s="7">
        <v>-27.085891199999995</v>
      </c>
      <c r="G25" s="8">
        <f t="shared" si="0"/>
        <v>23.507053101371408</v>
      </c>
      <c r="H25" s="8">
        <v>0.255</v>
      </c>
      <c r="I25" s="8">
        <v>2.5299999999999998</v>
      </c>
      <c r="J25" s="22">
        <f t="shared" si="1"/>
        <v>0.35996989999999984</v>
      </c>
      <c r="K25" s="31"/>
    </row>
    <row r="26" spans="1:19" x14ac:dyDescent="0.3">
      <c r="A26" s="24">
        <v>1743</v>
      </c>
      <c r="B26" s="29"/>
      <c r="C26" s="9">
        <v>6.9531599999999999E-2</v>
      </c>
      <c r="D26" s="7">
        <v>-1.6877713999999999</v>
      </c>
      <c r="E26" s="9">
        <v>1.7153320999999999</v>
      </c>
      <c r="F26" s="7">
        <v>-26.0220688</v>
      </c>
      <c r="G26" s="8">
        <f t="shared" si="0"/>
        <v>24.669820628318636</v>
      </c>
      <c r="H26" s="8">
        <v>0.251</v>
      </c>
      <c r="I26" s="8">
        <v>2.4</v>
      </c>
      <c r="J26" s="22">
        <f t="shared" si="1"/>
        <v>0.6846679</v>
      </c>
      <c r="K26" s="31"/>
    </row>
    <row r="27" spans="1:19" x14ac:dyDescent="0.3">
      <c r="A27" s="24">
        <v>1746</v>
      </c>
      <c r="B27" s="29"/>
      <c r="C27" s="9">
        <v>8.7477899999999997E-2</v>
      </c>
      <c r="D27" s="7">
        <v>-0.70136389999999982</v>
      </c>
      <c r="E27" s="9">
        <v>2.0615087000000001</v>
      </c>
      <c r="F27" s="7">
        <v>-26.741771199999999</v>
      </c>
      <c r="G27" s="8">
        <f t="shared" si="0"/>
        <v>23.566051539874643</v>
      </c>
      <c r="H27" s="8">
        <v>0.26500000000000001</v>
      </c>
      <c r="I27" s="8">
        <v>2.5100000000000002</v>
      </c>
      <c r="J27" s="22">
        <f t="shared" si="1"/>
        <v>0.44849130000000015</v>
      </c>
      <c r="K27" s="31"/>
    </row>
    <row r="28" spans="1:19" x14ac:dyDescent="0.3">
      <c r="A28" s="24">
        <v>1749</v>
      </c>
      <c r="B28" s="29"/>
      <c r="C28" s="9">
        <v>9.1141799999999995E-2</v>
      </c>
      <c r="D28" s="7">
        <v>0.48131340000000011</v>
      </c>
      <c r="E28" s="9">
        <v>2.1312524000000002</v>
      </c>
      <c r="F28" s="7">
        <v>-26.773233599999998</v>
      </c>
      <c r="G28" s="8">
        <f t="shared" si="0"/>
        <v>23.383918246073705</v>
      </c>
      <c r="H28" s="8">
        <v>0.27100000000000002</v>
      </c>
      <c r="I28" s="8">
        <v>2.4899999999999998</v>
      </c>
      <c r="J28" s="22">
        <f t="shared" si="1"/>
        <v>0.35874759999999961</v>
      </c>
      <c r="K28" s="31"/>
    </row>
    <row r="29" spans="1:19" x14ac:dyDescent="0.3">
      <c r="A29" s="24">
        <v>1752</v>
      </c>
      <c r="B29" s="29"/>
      <c r="C29" s="9">
        <v>7.0625900000000005E-2</v>
      </c>
      <c r="D29" s="7">
        <v>-1.8547018999999998</v>
      </c>
      <c r="E29" s="9">
        <v>1.6874003</v>
      </c>
      <c r="F29" s="7">
        <v>-26.824359999999999</v>
      </c>
      <c r="G29" s="8">
        <f t="shared" si="0"/>
        <v>23.892089162757571</v>
      </c>
      <c r="H29" s="8">
        <v>0.253</v>
      </c>
      <c r="I29" s="8">
        <v>2.69</v>
      </c>
      <c r="J29" s="22">
        <f t="shared" si="1"/>
        <v>1.0025997</v>
      </c>
      <c r="K29" s="31"/>
    </row>
    <row r="30" spans="1:19" x14ac:dyDescent="0.3">
      <c r="A30" s="24">
        <v>1755</v>
      </c>
      <c r="B30" s="29"/>
      <c r="C30" s="9">
        <v>5.5673300000000002E-2</v>
      </c>
      <c r="D30" s="7">
        <v>-1.523876</v>
      </c>
      <c r="E30" s="9">
        <v>1.2816357</v>
      </c>
      <c r="F30" s="7">
        <v>-26.8754864</v>
      </c>
      <c r="G30" s="8">
        <f t="shared" si="0"/>
        <v>23.020652628818482</v>
      </c>
      <c r="H30" s="8">
        <v>0.27999999999999997</v>
      </c>
      <c r="I30" s="8">
        <v>2.58</v>
      </c>
      <c r="J30" s="22">
        <f t="shared" si="1"/>
        <v>1.2983643</v>
      </c>
      <c r="K30" s="31"/>
    </row>
    <row r="31" spans="1:19" x14ac:dyDescent="0.3">
      <c r="A31" s="24">
        <v>1758</v>
      </c>
      <c r="B31" s="29"/>
      <c r="C31" s="9">
        <v>0.120404</v>
      </c>
      <c r="D31" s="7">
        <v>2.706009999999992E-2</v>
      </c>
      <c r="E31" s="9">
        <v>2.3941471000000001</v>
      </c>
      <c r="F31" s="7">
        <v>-27.409363999999997</v>
      </c>
      <c r="G31" s="8">
        <f t="shared" si="0"/>
        <v>19.884282083651708</v>
      </c>
      <c r="H31" s="8">
        <v>0.32900000000000001</v>
      </c>
      <c r="I31" s="8">
        <v>2.68</v>
      </c>
      <c r="J31" s="22">
        <f t="shared" si="1"/>
        <v>0.28585290000000008</v>
      </c>
      <c r="K31" s="31"/>
    </row>
    <row r="32" spans="1:19" x14ac:dyDescent="0.3">
      <c r="A32" s="24">
        <v>1761</v>
      </c>
      <c r="B32" s="29"/>
      <c r="C32" s="9">
        <v>0.1067361</v>
      </c>
      <c r="D32" s="7">
        <v>-0.59715879999999988</v>
      </c>
      <c r="E32" s="9">
        <v>2.2125186999999999</v>
      </c>
      <c r="F32" s="7">
        <v>-27.092773599999997</v>
      </c>
      <c r="G32" s="8">
        <f t="shared" si="0"/>
        <v>20.728869613935679</v>
      </c>
      <c r="H32" s="8">
        <v>0.26300000000000001</v>
      </c>
      <c r="I32" s="8">
        <v>2.4</v>
      </c>
      <c r="J32" s="22">
        <f t="shared" si="1"/>
        <v>0.18748129999999996</v>
      </c>
      <c r="K32" s="31"/>
    </row>
    <row r="33" spans="1:11" x14ac:dyDescent="0.3">
      <c r="A33" s="24">
        <v>1764</v>
      </c>
      <c r="B33" s="30"/>
      <c r="C33" s="9">
        <v>0.1116258</v>
      </c>
      <c r="D33" s="7">
        <v>0.80505740000000015</v>
      </c>
      <c r="E33" s="9">
        <v>2.3466764000000002</v>
      </c>
      <c r="F33" s="7">
        <v>-26.8302592</v>
      </c>
      <c r="G33" s="8">
        <f t="shared" si="0"/>
        <v>21.022706220246576</v>
      </c>
      <c r="H33" s="8">
        <v>0.38600000000000001</v>
      </c>
      <c r="I33" s="8">
        <v>2.6100000000000003</v>
      </c>
      <c r="J33" s="22">
        <f t="shared" si="1"/>
        <v>0.2633236000000001</v>
      </c>
      <c r="K33" s="31"/>
    </row>
    <row r="34" spans="1:11" x14ac:dyDescent="0.3">
      <c r="E34" s="3"/>
      <c r="F34" s="4"/>
      <c r="G34" s="4"/>
    </row>
    <row r="35" spans="1:11" x14ac:dyDescent="0.3">
      <c r="E35" s="3"/>
      <c r="F35" s="4"/>
      <c r="G35" s="4"/>
    </row>
    <row r="36" spans="1:11" x14ac:dyDescent="0.3">
      <c r="E36" s="3"/>
      <c r="F36" s="4"/>
      <c r="G36" s="4"/>
    </row>
    <row r="37" spans="1:11" x14ac:dyDescent="0.3">
      <c r="E37" s="3"/>
      <c r="F37" s="4"/>
      <c r="G37" s="4"/>
    </row>
    <row r="38" spans="1:11" x14ac:dyDescent="0.3">
      <c r="E38" s="3"/>
      <c r="F38" s="4"/>
      <c r="G38" s="4"/>
    </row>
  </sheetData>
  <mergeCells count="2">
    <mergeCell ref="B2:B33"/>
    <mergeCell ref="K2:K33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74A32-D772-44BF-85B0-F9D38CA0362A}">
  <sheetPr>
    <tabColor theme="5"/>
  </sheetPr>
  <dimension ref="A1:Q22"/>
  <sheetViews>
    <sheetView workbookViewId="0">
      <selection sqref="A1:G4"/>
    </sheetView>
  </sheetViews>
  <sheetFormatPr defaultRowHeight="14.4" x14ac:dyDescent="0.3"/>
  <cols>
    <col min="1" max="1" width="11.88671875" bestFit="1" customWidth="1"/>
    <col min="2" max="2" width="8.88671875" style="16"/>
    <col min="3" max="3" width="9.5546875" bestFit="1" customWidth="1"/>
    <col min="4" max="4" width="9.109375" bestFit="1" customWidth="1"/>
  </cols>
  <sheetData>
    <row r="1" spans="1:17" x14ac:dyDescent="0.3">
      <c r="A1" s="15" t="s">
        <v>0</v>
      </c>
      <c r="B1" s="12" t="s">
        <v>1</v>
      </c>
      <c r="C1" s="5" t="s">
        <v>2</v>
      </c>
      <c r="D1" s="5" t="s">
        <v>3</v>
      </c>
      <c r="E1" s="5" t="s">
        <v>11</v>
      </c>
      <c r="F1" s="5" t="s">
        <v>12</v>
      </c>
      <c r="G1" s="5" t="s">
        <v>13</v>
      </c>
      <c r="H1" s="15" t="s">
        <v>10</v>
      </c>
    </row>
    <row r="2" spans="1:17" x14ac:dyDescent="0.3">
      <c r="A2" s="20">
        <v>1701</v>
      </c>
      <c r="B2" s="18" t="s">
        <v>7</v>
      </c>
      <c r="C2" s="6">
        <v>8.19772E-2</v>
      </c>
      <c r="D2" s="7">
        <v>-2.1541651000000002</v>
      </c>
      <c r="E2" s="9">
        <v>1.7741073999999999</v>
      </c>
      <c r="F2" s="7">
        <v>-27.8252576</v>
      </c>
      <c r="G2" s="8">
        <f>E2/C2</f>
        <v>21.641473482870847</v>
      </c>
      <c r="H2" s="32"/>
      <c r="I2" s="1"/>
      <c r="J2" s="1"/>
      <c r="K2" s="1"/>
      <c r="L2" s="1"/>
      <c r="M2" s="1"/>
      <c r="N2" s="1"/>
      <c r="O2" s="1"/>
      <c r="P2" s="1"/>
      <c r="Q2" s="1"/>
    </row>
    <row r="3" spans="1:17" x14ac:dyDescent="0.3">
      <c r="A3" s="20">
        <v>1710</v>
      </c>
      <c r="B3" s="18" t="s">
        <v>8</v>
      </c>
      <c r="C3" s="6">
        <v>6.3003699999999996E-2</v>
      </c>
      <c r="D3" s="7">
        <v>-3.3206552</v>
      </c>
      <c r="E3" s="9">
        <v>1.4372043000000001</v>
      </c>
      <c r="F3" s="7">
        <v>-27.911779199999998</v>
      </c>
      <c r="G3" s="8">
        <f>E3/C3</f>
        <v>22.811426947941158</v>
      </c>
      <c r="H3" s="32"/>
      <c r="I3" s="1"/>
      <c r="J3" s="1"/>
      <c r="K3" s="1"/>
      <c r="L3" s="1"/>
      <c r="M3" s="1"/>
      <c r="N3" s="1"/>
      <c r="O3" s="1"/>
      <c r="P3" s="1"/>
      <c r="Q3" s="1"/>
    </row>
    <row r="4" spans="1:17" x14ac:dyDescent="0.3">
      <c r="A4" s="20">
        <v>1728</v>
      </c>
      <c r="B4" s="18" t="s">
        <v>9</v>
      </c>
      <c r="C4" s="6">
        <v>5.3841E-2</v>
      </c>
      <c r="D4" s="7">
        <v>-0.75194889999999992</v>
      </c>
      <c r="E4" s="9">
        <v>2.3720262999999999</v>
      </c>
      <c r="F4" s="7">
        <v>-25.214861599999999</v>
      </c>
      <c r="G4" s="8">
        <f>E4/C4</f>
        <v>44.056133801378131</v>
      </c>
      <c r="H4" s="33"/>
      <c r="I4" s="1"/>
      <c r="J4" s="1"/>
      <c r="K4" s="1"/>
      <c r="L4" s="1"/>
      <c r="M4" s="1"/>
      <c r="N4" s="1"/>
      <c r="O4" s="1"/>
      <c r="P4" s="1"/>
      <c r="Q4" s="1"/>
    </row>
    <row r="5" spans="1:17" x14ac:dyDescent="0.3">
      <c r="E5" s="2"/>
      <c r="F5" s="2"/>
      <c r="G5" s="2"/>
    </row>
    <row r="6" spans="1:17" x14ac:dyDescent="0.3">
      <c r="E6" s="2"/>
      <c r="F6" s="2"/>
      <c r="G6" s="2"/>
    </row>
    <row r="7" spans="1:17" x14ac:dyDescent="0.3">
      <c r="E7" s="2"/>
      <c r="F7" s="2"/>
      <c r="G7" s="2"/>
    </row>
    <row r="8" spans="1:17" x14ac:dyDescent="0.3">
      <c r="E8" s="2"/>
      <c r="F8" s="2"/>
      <c r="G8" s="2"/>
    </row>
    <row r="9" spans="1:17" x14ac:dyDescent="0.3">
      <c r="E9" s="2"/>
      <c r="F9" s="2"/>
      <c r="G9" s="2"/>
    </row>
    <row r="10" spans="1:17" x14ac:dyDescent="0.3">
      <c r="E10" s="2"/>
      <c r="F10" s="2"/>
      <c r="G10" s="2"/>
    </row>
    <row r="11" spans="1:17" x14ac:dyDescent="0.3">
      <c r="E11" s="2"/>
      <c r="F11" s="2"/>
      <c r="G11" s="2"/>
    </row>
    <row r="12" spans="1:17" x14ac:dyDescent="0.3">
      <c r="E12" s="2"/>
      <c r="F12" s="2"/>
      <c r="G12" s="2"/>
    </row>
    <row r="13" spans="1:17" x14ac:dyDescent="0.3">
      <c r="E13" s="3"/>
      <c r="F13" s="4"/>
      <c r="G13" s="4"/>
    </row>
    <row r="14" spans="1:17" x14ac:dyDescent="0.3">
      <c r="E14" s="3"/>
      <c r="F14" s="4"/>
      <c r="G14" s="4"/>
    </row>
    <row r="15" spans="1:17" x14ac:dyDescent="0.3">
      <c r="E15" s="3"/>
      <c r="F15" s="4"/>
      <c r="G15" s="4"/>
    </row>
    <row r="16" spans="1:17" x14ac:dyDescent="0.3">
      <c r="E16" s="3"/>
      <c r="F16" s="4"/>
      <c r="G16" s="4"/>
    </row>
    <row r="17" spans="5:7" x14ac:dyDescent="0.3">
      <c r="E17" s="3"/>
      <c r="F17" s="4"/>
      <c r="G17" s="4"/>
    </row>
    <row r="18" spans="5:7" x14ac:dyDescent="0.3">
      <c r="E18" s="3"/>
      <c r="F18" s="4"/>
      <c r="G18" s="4"/>
    </row>
    <row r="19" spans="5:7" x14ac:dyDescent="0.3">
      <c r="E19" s="3"/>
      <c r="F19" s="4"/>
      <c r="G19" s="4"/>
    </row>
    <row r="20" spans="5:7" x14ac:dyDescent="0.3">
      <c r="E20" s="3"/>
      <c r="F20" s="4"/>
      <c r="G20" s="4"/>
    </row>
    <row r="21" spans="5:7" x14ac:dyDescent="0.3">
      <c r="E21" s="3"/>
      <c r="F21" s="4"/>
      <c r="G21" s="4"/>
    </row>
    <row r="22" spans="5:7" x14ac:dyDescent="0.3">
      <c r="E22" s="3"/>
      <c r="F22" s="4"/>
      <c r="G22" s="4"/>
    </row>
  </sheetData>
  <mergeCells count="1">
    <mergeCell ref="H2:H4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C2B09-9833-44E5-AE00-674BB93E5B18}">
  <dimension ref="A1:J38"/>
  <sheetViews>
    <sheetView tabSelected="1" zoomScale="24" zoomScaleNormal="24" workbookViewId="0">
      <selection activeCell="BB90" sqref="BB90"/>
    </sheetView>
  </sheetViews>
  <sheetFormatPr defaultRowHeight="14.4" x14ac:dyDescent="0.3"/>
  <cols>
    <col min="1" max="1" width="12.77734375" bestFit="1" customWidth="1"/>
  </cols>
  <sheetData>
    <row r="1" spans="1:10" x14ac:dyDescent="0.3">
      <c r="A1" s="15" t="s">
        <v>0</v>
      </c>
      <c r="B1" s="12" t="s">
        <v>23</v>
      </c>
      <c r="C1" s="12" t="s">
        <v>18</v>
      </c>
      <c r="D1" s="12" t="s">
        <v>3</v>
      </c>
      <c r="E1" s="12" t="s">
        <v>17</v>
      </c>
      <c r="F1" s="12" t="s">
        <v>12</v>
      </c>
      <c r="G1" s="12" t="s">
        <v>14</v>
      </c>
      <c r="H1" s="12" t="s">
        <v>19</v>
      </c>
      <c r="I1" s="12" t="s">
        <v>15</v>
      </c>
      <c r="J1" s="12" t="s">
        <v>16</v>
      </c>
    </row>
    <row r="2" spans="1:10" x14ac:dyDescent="0.3">
      <c r="A2" s="24">
        <v>1665</v>
      </c>
      <c r="B2" s="27">
        <f t="shared" ref="B2:B33" si="0">114-A2</f>
        <v>-1551</v>
      </c>
      <c r="C2" s="9">
        <v>2.3716999999999998E-2</v>
      </c>
      <c r="D2" s="10"/>
      <c r="E2" s="9">
        <v>0.6741992</v>
      </c>
      <c r="F2" s="7">
        <v>-27.204858399999999</v>
      </c>
      <c r="G2" s="26">
        <f>E2/C2</f>
        <v>28.426833073322936</v>
      </c>
      <c r="H2" s="22">
        <v>0.24299999999999999</v>
      </c>
      <c r="I2" s="22">
        <v>1.06</v>
      </c>
      <c r="J2" s="22">
        <f>I2-E2</f>
        <v>0.38580080000000005</v>
      </c>
    </row>
    <row r="3" spans="1:10" x14ac:dyDescent="0.3">
      <c r="A3" s="24">
        <v>1674</v>
      </c>
      <c r="B3" s="27">
        <f t="shared" si="0"/>
        <v>-1560</v>
      </c>
      <c r="C3" s="9">
        <v>4.9760699999999998E-2</v>
      </c>
      <c r="D3" s="7">
        <v>-1.9993749999999999</v>
      </c>
      <c r="E3" s="9">
        <v>1.1385341</v>
      </c>
      <c r="F3" s="7">
        <v>-26.903999199999998</v>
      </c>
      <c r="G3" s="26">
        <f t="shared" ref="G3:G33" si="1">E3/C3</f>
        <v>22.880186572938083</v>
      </c>
      <c r="H3" s="22">
        <v>0.22999999999999998</v>
      </c>
      <c r="I3" s="22">
        <v>1.2</v>
      </c>
      <c r="J3" s="22">
        <f t="shared" ref="J3:J33" si="2">I3-E3</f>
        <v>6.1465899999999962E-2</v>
      </c>
    </row>
    <row r="4" spans="1:10" x14ac:dyDescent="0.3">
      <c r="A4" s="24">
        <v>1677</v>
      </c>
      <c r="B4" s="27">
        <f t="shared" si="0"/>
        <v>-1563</v>
      </c>
      <c r="C4" s="9">
        <v>4.1436199999999999E-2</v>
      </c>
      <c r="D4" s="10"/>
      <c r="E4" s="9">
        <v>1.0140811000000001</v>
      </c>
      <c r="F4" s="7">
        <v>-27.134067999999996</v>
      </c>
      <c r="G4" s="26">
        <f t="shared" si="1"/>
        <v>24.473313189916066</v>
      </c>
      <c r="H4" s="22">
        <v>0.32900000000000001</v>
      </c>
      <c r="I4" s="22">
        <v>2.4299999999999997</v>
      </c>
      <c r="J4" s="22">
        <f t="shared" si="2"/>
        <v>1.4159188999999996</v>
      </c>
    </row>
    <row r="5" spans="1:10" x14ac:dyDescent="0.3">
      <c r="A5" s="24">
        <v>1680</v>
      </c>
      <c r="B5" s="27">
        <f t="shared" si="0"/>
        <v>-1566</v>
      </c>
      <c r="C5" s="9">
        <v>5.6889099999999998E-2</v>
      </c>
      <c r="D5" s="7">
        <v>0.51469950000000031</v>
      </c>
      <c r="E5" s="9">
        <v>0.61231599999999997</v>
      </c>
      <c r="F5" s="7">
        <v>-25.4065856</v>
      </c>
      <c r="G5" s="26">
        <f t="shared" si="1"/>
        <v>10.7633272454653</v>
      </c>
      <c r="H5" s="22">
        <v>0.25900000000000001</v>
      </c>
      <c r="I5" s="22">
        <v>1.22</v>
      </c>
      <c r="J5" s="22">
        <f t="shared" si="2"/>
        <v>0.607684</v>
      </c>
    </row>
    <row r="6" spans="1:10" x14ac:dyDescent="0.3">
      <c r="A6" s="24">
        <v>1683</v>
      </c>
      <c r="B6" s="27">
        <f t="shared" si="0"/>
        <v>-1569</v>
      </c>
      <c r="C6" s="9">
        <v>2.28521E-2</v>
      </c>
      <c r="D6" s="10"/>
      <c r="E6" s="9">
        <v>0.45915640000000002</v>
      </c>
      <c r="F6" s="7">
        <v>-26.144968800000001</v>
      </c>
      <c r="G6" s="26">
        <f t="shared" si="1"/>
        <v>20.092525413419338</v>
      </c>
      <c r="H6" s="22">
        <v>0.36399999999999999</v>
      </c>
      <c r="I6" s="22">
        <v>1.3299999999999998</v>
      </c>
      <c r="J6" s="22">
        <f t="shared" si="2"/>
        <v>0.87084359999999983</v>
      </c>
    </row>
    <row r="7" spans="1:10" x14ac:dyDescent="0.3">
      <c r="A7" s="24">
        <v>1686</v>
      </c>
      <c r="B7" s="27">
        <f t="shared" si="0"/>
        <v>-1572</v>
      </c>
      <c r="C7" s="9">
        <v>4.4987399999999997E-2</v>
      </c>
      <c r="D7" s="7">
        <v>-0.77825309999999992</v>
      </c>
      <c r="E7" s="9">
        <v>0.77081900000000003</v>
      </c>
      <c r="F7" s="7">
        <v>-26.520551199999996</v>
      </c>
      <c r="G7" s="26">
        <f t="shared" si="1"/>
        <v>17.134108661536342</v>
      </c>
      <c r="H7" s="22">
        <v>0.26700000000000002</v>
      </c>
      <c r="I7" s="22">
        <v>1.66</v>
      </c>
      <c r="J7" s="22">
        <f t="shared" si="2"/>
        <v>0.88918099999999989</v>
      </c>
    </row>
    <row r="8" spans="1:10" x14ac:dyDescent="0.3">
      <c r="A8" s="24">
        <v>1689</v>
      </c>
      <c r="B8" s="27">
        <f t="shared" si="0"/>
        <v>-1575</v>
      </c>
      <c r="C8" s="9">
        <v>4.2003199999999997E-2</v>
      </c>
      <c r="D8" s="10"/>
      <c r="E8" s="9">
        <v>0.57699789999999995</v>
      </c>
      <c r="F8" s="7">
        <v>-25.7733192</v>
      </c>
      <c r="G8" s="26">
        <f t="shared" si="1"/>
        <v>13.736998609629742</v>
      </c>
      <c r="H8" s="22">
        <v>0.32200000000000001</v>
      </c>
      <c r="I8" s="22">
        <v>1.44</v>
      </c>
      <c r="J8" s="22">
        <f t="shared" si="2"/>
        <v>0.86300209999999999</v>
      </c>
    </row>
    <row r="9" spans="1:10" x14ac:dyDescent="0.3">
      <c r="A9" s="24">
        <v>1692</v>
      </c>
      <c r="B9" s="27">
        <f t="shared" si="0"/>
        <v>-1578</v>
      </c>
      <c r="C9" s="9">
        <v>7.0471199999999998E-2</v>
      </c>
      <c r="D9" s="7">
        <v>-0.65684909999999996</v>
      </c>
      <c r="E9" s="9">
        <v>1.0329649000000001</v>
      </c>
      <c r="F9" s="7">
        <v>-26.360289599999998</v>
      </c>
      <c r="G9" s="26">
        <f t="shared" si="1"/>
        <v>14.657972334797764</v>
      </c>
      <c r="H9" s="22">
        <v>0.57699999999999996</v>
      </c>
      <c r="I9" s="22">
        <v>1.3</v>
      </c>
      <c r="J9" s="22">
        <f t="shared" si="2"/>
        <v>0.26703509999999997</v>
      </c>
    </row>
    <row r="10" spans="1:10" x14ac:dyDescent="0.3">
      <c r="A10" s="24">
        <v>1695</v>
      </c>
      <c r="B10" s="27">
        <f t="shared" si="0"/>
        <v>-1581</v>
      </c>
      <c r="C10" s="9">
        <v>8.0638100000000004E-2</v>
      </c>
      <c r="D10" s="7">
        <v>1.0913685000000004</v>
      </c>
      <c r="E10" s="9">
        <v>0.99037299999999995</v>
      </c>
      <c r="F10" s="7">
        <v>-25.9040848</v>
      </c>
      <c r="G10" s="26">
        <f t="shared" si="1"/>
        <v>12.281700585703282</v>
      </c>
      <c r="H10" s="22">
        <v>0.28700000000000003</v>
      </c>
      <c r="I10" s="22">
        <v>1.3</v>
      </c>
      <c r="J10" s="22">
        <f t="shared" si="2"/>
        <v>0.3096270000000001</v>
      </c>
    </row>
    <row r="11" spans="1:10" x14ac:dyDescent="0.3">
      <c r="A11" s="24">
        <v>1698</v>
      </c>
      <c r="B11" s="27">
        <f t="shared" si="0"/>
        <v>-1584</v>
      </c>
      <c r="C11" s="9">
        <v>9.6139600000000006E-2</v>
      </c>
      <c r="D11" s="7">
        <v>1.5395516000000005</v>
      </c>
      <c r="E11" s="9">
        <v>1.3886649</v>
      </c>
      <c r="F11" s="7">
        <v>-26.490071999999998</v>
      </c>
      <c r="G11" s="26">
        <f t="shared" si="1"/>
        <v>14.444255020823885</v>
      </c>
      <c r="H11" s="22">
        <v>0.41000000000000003</v>
      </c>
      <c r="I11" s="22">
        <v>1.48</v>
      </c>
      <c r="J11" s="22">
        <f t="shared" si="2"/>
        <v>9.1335100000000002E-2</v>
      </c>
    </row>
    <row r="12" spans="1:10" x14ac:dyDescent="0.3">
      <c r="A12" s="24">
        <v>1701</v>
      </c>
      <c r="B12" s="27">
        <f t="shared" si="0"/>
        <v>-1587</v>
      </c>
      <c r="C12" s="9">
        <v>9.5980099999999999E-2</v>
      </c>
      <c r="D12" s="7">
        <v>0.65330240000000028</v>
      </c>
      <c r="E12" s="9">
        <v>1.1858645000000001</v>
      </c>
      <c r="F12" s="7">
        <v>-26.183313599999998</v>
      </c>
      <c r="G12" s="26">
        <f t="shared" si="1"/>
        <v>12.355316362454301</v>
      </c>
      <c r="H12" s="22">
        <v>0.30499999999999999</v>
      </c>
      <c r="I12" s="22">
        <v>1.58</v>
      </c>
      <c r="J12" s="22">
        <f t="shared" si="2"/>
        <v>0.39413549999999997</v>
      </c>
    </row>
    <row r="13" spans="1:10" x14ac:dyDescent="0.3">
      <c r="A13" s="24">
        <v>1704</v>
      </c>
      <c r="B13" s="27">
        <f t="shared" si="0"/>
        <v>-1590</v>
      </c>
      <c r="C13" s="9">
        <v>5.1653400000000002E-2</v>
      </c>
      <c r="D13" s="7">
        <v>-2.1187556000000001</v>
      </c>
      <c r="E13" s="9">
        <v>0.65531700000000004</v>
      </c>
      <c r="F13" s="7">
        <v>-25.862790399999998</v>
      </c>
      <c r="G13" s="26">
        <f t="shared" si="1"/>
        <v>12.686812484754149</v>
      </c>
      <c r="H13" s="22">
        <v>0.46100000000000002</v>
      </c>
      <c r="I13" s="22">
        <v>1.39</v>
      </c>
      <c r="J13" s="22">
        <f t="shared" si="2"/>
        <v>0.73468299999999986</v>
      </c>
    </row>
    <row r="14" spans="1:10" x14ac:dyDescent="0.3">
      <c r="A14" s="24">
        <v>1707</v>
      </c>
      <c r="B14" s="27">
        <f t="shared" si="0"/>
        <v>-1593</v>
      </c>
      <c r="C14" s="9">
        <v>9.0839199999999995E-2</v>
      </c>
      <c r="D14" s="7">
        <v>0.18488530000000014</v>
      </c>
      <c r="E14" s="9">
        <v>0.99459520000000001</v>
      </c>
      <c r="F14" s="7">
        <v>-24.911052799999997</v>
      </c>
      <c r="G14" s="26">
        <f t="shared" si="1"/>
        <v>10.948964764110649</v>
      </c>
      <c r="H14" s="22">
        <v>0.43299999999999994</v>
      </c>
      <c r="I14" s="22">
        <v>1.31</v>
      </c>
      <c r="J14" s="22">
        <f t="shared" si="2"/>
        <v>0.31540480000000004</v>
      </c>
    </row>
    <row r="15" spans="1:10" x14ac:dyDescent="0.3">
      <c r="A15" s="24">
        <v>1710</v>
      </c>
      <c r="B15" s="27">
        <f t="shared" si="0"/>
        <v>-1596</v>
      </c>
      <c r="C15" s="9">
        <v>9.7456500000000001E-2</v>
      </c>
      <c r="D15" s="7">
        <v>1.2734745000000001</v>
      </c>
      <c r="E15" s="9">
        <v>1.3225543</v>
      </c>
      <c r="F15" s="7">
        <v>-26.238372799999997</v>
      </c>
      <c r="G15" s="26">
        <f t="shared" si="1"/>
        <v>13.570714113476269</v>
      </c>
      <c r="H15" s="22">
        <v>0.30099999999999999</v>
      </c>
      <c r="I15" s="22">
        <v>1.51</v>
      </c>
      <c r="J15" s="22">
        <f t="shared" si="2"/>
        <v>0.18744570000000005</v>
      </c>
    </row>
    <row r="16" spans="1:10" x14ac:dyDescent="0.3">
      <c r="A16" s="24">
        <v>1713</v>
      </c>
      <c r="B16" s="27">
        <f t="shared" si="0"/>
        <v>-1599</v>
      </c>
      <c r="C16" s="9">
        <v>7.0240700000000003E-2</v>
      </c>
      <c r="D16" s="7">
        <v>-1.3073721999999999</v>
      </c>
      <c r="E16" s="9">
        <v>1.7393452</v>
      </c>
      <c r="F16" s="7">
        <v>-24.135307999999998</v>
      </c>
      <c r="G16" s="26">
        <f t="shared" si="1"/>
        <v>24.762640463435016</v>
      </c>
      <c r="H16" s="22">
        <v>1.1499999999999999</v>
      </c>
      <c r="I16" s="22">
        <v>2.4</v>
      </c>
      <c r="J16" s="22">
        <f t="shared" si="2"/>
        <v>0.66065479999999988</v>
      </c>
    </row>
    <row r="17" spans="1:10" x14ac:dyDescent="0.3">
      <c r="A17" s="24">
        <v>1716</v>
      </c>
      <c r="B17" s="27">
        <f t="shared" si="0"/>
        <v>-1602</v>
      </c>
      <c r="C17" s="9">
        <v>8.6801100000000006E-2</v>
      </c>
      <c r="D17" s="7">
        <v>1.2795447000000004</v>
      </c>
      <c r="E17" s="9">
        <v>1.3367761</v>
      </c>
      <c r="F17" s="7">
        <v>-26.443861599999998</v>
      </c>
      <c r="G17" s="26">
        <f t="shared" si="1"/>
        <v>15.40045114635644</v>
      </c>
      <c r="H17" s="22">
        <v>0.43099999999999994</v>
      </c>
      <c r="I17" s="22">
        <v>1.6400000000000001</v>
      </c>
      <c r="J17" s="22">
        <f t="shared" si="2"/>
        <v>0.3032239000000001</v>
      </c>
    </row>
    <row r="18" spans="1:10" x14ac:dyDescent="0.3">
      <c r="A18" s="24">
        <v>1719</v>
      </c>
      <c r="B18" s="27">
        <f t="shared" si="0"/>
        <v>-1605</v>
      </c>
      <c r="C18" s="23"/>
      <c r="D18" s="10"/>
      <c r="E18" s="9">
        <v>0.39447159999999998</v>
      </c>
      <c r="F18" s="7">
        <v>-23.770540799999996</v>
      </c>
      <c r="G18" s="26"/>
      <c r="H18" s="22">
        <v>0.71599999999999997</v>
      </c>
      <c r="I18" s="22">
        <v>1.82</v>
      </c>
      <c r="J18" s="22">
        <f t="shared" si="2"/>
        <v>1.4255284000000001</v>
      </c>
    </row>
    <row r="19" spans="1:10" x14ac:dyDescent="0.3">
      <c r="A19" s="24">
        <v>1722</v>
      </c>
      <c r="B19" s="27">
        <f t="shared" si="0"/>
        <v>-1608</v>
      </c>
      <c r="C19" s="9">
        <v>6.4557900000000001E-2</v>
      </c>
      <c r="D19" s="7">
        <v>0.35181580000000023</v>
      </c>
      <c r="E19" s="9">
        <v>1.4225724</v>
      </c>
      <c r="F19" s="7">
        <v>-25.569796799999999</v>
      </c>
      <c r="G19" s="26">
        <f t="shared" si="1"/>
        <v>22.035605247382581</v>
      </c>
      <c r="H19" s="22">
        <v>0.39899999999999997</v>
      </c>
      <c r="I19" s="22">
        <v>1.91</v>
      </c>
      <c r="J19" s="22">
        <f t="shared" si="2"/>
        <v>0.48742759999999996</v>
      </c>
    </row>
    <row r="20" spans="1:10" x14ac:dyDescent="0.3">
      <c r="A20" s="24">
        <v>1725</v>
      </c>
      <c r="B20" s="27">
        <f t="shared" si="0"/>
        <v>-1611</v>
      </c>
      <c r="C20" s="9">
        <v>5.78954E-2</v>
      </c>
      <c r="D20" s="7">
        <v>0.49244210000000033</v>
      </c>
      <c r="E20" s="23">
        <v>1.7545938999999999</v>
      </c>
      <c r="F20" s="7">
        <v>-26.045665599999996</v>
      </c>
      <c r="G20" s="26">
        <f t="shared" si="1"/>
        <v>30.306274764489061</v>
      </c>
      <c r="H20" s="22">
        <v>0.375</v>
      </c>
      <c r="I20" s="22">
        <v>2.3199999999999998</v>
      </c>
      <c r="J20" s="22">
        <f t="shared" si="2"/>
        <v>0.56540609999999991</v>
      </c>
    </row>
    <row r="21" spans="1:10" x14ac:dyDescent="0.3">
      <c r="A21" s="24">
        <v>1728</v>
      </c>
      <c r="B21" s="27">
        <f t="shared" si="0"/>
        <v>-1614</v>
      </c>
      <c r="C21" s="9">
        <v>5.7540800000000003E-2</v>
      </c>
      <c r="D21" s="7">
        <v>-2.2958030999999997</v>
      </c>
      <c r="E21" s="23">
        <v>1.7845603000000001</v>
      </c>
      <c r="F21" s="7">
        <v>-26.748653599999997</v>
      </c>
      <c r="G21" s="26">
        <f t="shared" si="1"/>
        <v>31.013824972888802</v>
      </c>
      <c r="H21" s="8">
        <v>0.32800000000000001</v>
      </c>
      <c r="I21" s="25">
        <v>2.48</v>
      </c>
      <c r="J21" s="22">
        <f t="shared" si="2"/>
        <v>0.69543969999999988</v>
      </c>
    </row>
    <row r="22" spans="1:10" x14ac:dyDescent="0.3">
      <c r="A22" s="24">
        <v>1731</v>
      </c>
      <c r="B22" s="27">
        <f t="shared" si="0"/>
        <v>-1617</v>
      </c>
      <c r="C22" s="9">
        <v>7.18607E-2</v>
      </c>
      <c r="D22" s="7">
        <v>-0.6143576999999999</v>
      </c>
      <c r="E22" s="23">
        <v>1.7393616000000001</v>
      </c>
      <c r="F22" s="7">
        <v>-26.793880799999997</v>
      </c>
      <c r="G22" s="26">
        <f t="shared" si="1"/>
        <v>24.204629234059787</v>
      </c>
      <c r="H22" s="8">
        <v>0.20799999999999999</v>
      </c>
      <c r="I22" s="8">
        <v>2.5700000000000003</v>
      </c>
      <c r="J22" s="22">
        <f t="shared" si="2"/>
        <v>0.83063840000000022</v>
      </c>
    </row>
    <row r="23" spans="1:10" x14ac:dyDescent="0.3">
      <c r="A23" s="24">
        <v>1734</v>
      </c>
      <c r="B23" s="27">
        <f t="shared" si="0"/>
        <v>-1620</v>
      </c>
      <c r="C23" s="9">
        <v>0.1110507</v>
      </c>
      <c r="D23" s="7">
        <v>0.9416369</v>
      </c>
      <c r="E23" s="9">
        <v>2.6392962999999998</v>
      </c>
      <c r="F23" s="7">
        <v>-26.7594688</v>
      </c>
      <c r="G23" s="26">
        <f t="shared" si="1"/>
        <v>23.766588594218675</v>
      </c>
      <c r="H23" s="8">
        <v>0.20300000000000001</v>
      </c>
      <c r="I23" s="8">
        <v>2.8899999999999997</v>
      </c>
      <c r="J23" s="22">
        <f t="shared" si="2"/>
        <v>0.25070369999999986</v>
      </c>
    </row>
    <row r="24" spans="1:10" x14ac:dyDescent="0.3">
      <c r="A24" s="24">
        <v>1737</v>
      </c>
      <c r="B24" s="27">
        <f t="shared" si="0"/>
        <v>-1623</v>
      </c>
      <c r="C24" s="23"/>
      <c r="D24" s="10"/>
      <c r="E24" s="9">
        <v>0.45096059999999999</v>
      </c>
      <c r="F24" s="7">
        <v>-26.659182399999999</v>
      </c>
      <c r="G24" s="26"/>
      <c r="H24" s="8">
        <v>0.34099999999999997</v>
      </c>
      <c r="I24" s="8">
        <v>3.01</v>
      </c>
      <c r="J24" s="22">
        <f t="shared" si="2"/>
        <v>2.5590393999999996</v>
      </c>
    </row>
    <row r="25" spans="1:10" x14ac:dyDescent="0.3">
      <c r="A25" s="24">
        <v>1740</v>
      </c>
      <c r="B25" s="27">
        <f t="shared" si="0"/>
        <v>-1626</v>
      </c>
      <c r="C25" s="9">
        <v>9.2313999999999993E-2</v>
      </c>
      <c r="D25" s="7">
        <v>-1.5522035999999999</v>
      </c>
      <c r="E25" s="9">
        <v>2.1700301</v>
      </c>
      <c r="F25" s="7">
        <v>-27.085891199999995</v>
      </c>
      <c r="G25" s="26">
        <f t="shared" si="1"/>
        <v>23.507053101371408</v>
      </c>
      <c r="H25" s="8">
        <v>0.255</v>
      </c>
      <c r="I25" s="8">
        <v>2.5299999999999998</v>
      </c>
      <c r="J25" s="22">
        <f t="shared" si="2"/>
        <v>0.35996989999999984</v>
      </c>
    </row>
    <row r="26" spans="1:10" x14ac:dyDescent="0.3">
      <c r="A26" s="24">
        <v>1743</v>
      </c>
      <c r="B26" s="27">
        <f t="shared" si="0"/>
        <v>-1629</v>
      </c>
      <c r="C26" s="9">
        <v>6.9531599999999999E-2</v>
      </c>
      <c r="D26" s="7">
        <v>-1.6877713999999999</v>
      </c>
      <c r="E26" s="9">
        <v>1.7153320999999999</v>
      </c>
      <c r="F26" s="7">
        <v>-26.0220688</v>
      </c>
      <c r="G26" s="26">
        <f t="shared" si="1"/>
        <v>24.669820628318636</v>
      </c>
      <c r="H26" s="8">
        <v>0.251</v>
      </c>
      <c r="I26" s="8">
        <v>2.4</v>
      </c>
      <c r="J26" s="22">
        <f t="shared" si="2"/>
        <v>0.6846679</v>
      </c>
    </row>
    <row r="27" spans="1:10" x14ac:dyDescent="0.3">
      <c r="A27" s="24">
        <v>1746</v>
      </c>
      <c r="B27" s="27">
        <f t="shared" si="0"/>
        <v>-1632</v>
      </c>
      <c r="C27" s="9">
        <v>8.7477899999999997E-2</v>
      </c>
      <c r="D27" s="7">
        <v>-0.70136389999999982</v>
      </c>
      <c r="E27" s="9">
        <v>2.0615087000000001</v>
      </c>
      <c r="F27" s="7">
        <v>-26.741771199999999</v>
      </c>
      <c r="G27" s="26">
        <f t="shared" si="1"/>
        <v>23.566051539874643</v>
      </c>
      <c r="H27" s="8">
        <v>0.26500000000000001</v>
      </c>
      <c r="I27" s="8">
        <v>2.5100000000000002</v>
      </c>
      <c r="J27" s="22">
        <f t="shared" si="2"/>
        <v>0.44849130000000015</v>
      </c>
    </row>
    <row r="28" spans="1:10" x14ac:dyDescent="0.3">
      <c r="A28" s="24">
        <v>1749</v>
      </c>
      <c r="B28" s="27">
        <f t="shared" si="0"/>
        <v>-1635</v>
      </c>
      <c r="C28" s="9">
        <v>9.1141799999999995E-2</v>
      </c>
      <c r="D28" s="7">
        <v>0.48131340000000011</v>
      </c>
      <c r="E28" s="9">
        <v>2.1312524000000002</v>
      </c>
      <c r="F28" s="7">
        <v>-26.773233599999998</v>
      </c>
      <c r="G28" s="26">
        <f t="shared" si="1"/>
        <v>23.383918246073705</v>
      </c>
      <c r="H28" s="8">
        <v>0.27100000000000002</v>
      </c>
      <c r="I28" s="8">
        <v>2.4899999999999998</v>
      </c>
      <c r="J28" s="22">
        <f t="shared" si="2"/>
        <v>0.35874759999999961</v>
      </c>
    </row>
    <row r="29" spans="1:10" x14ac:dyDescent="0.3">
      <c r="A29" s="24">
        <v>1752</v>
      </c>
      <c r="B29" s="27">
        <f t="shared" si="0"/>
        <v>-1638</v>
      </c>
      <c r="C29" s="9">
        <v>7.0625900000000005E-2</v>
      </c>
      <c r="D29" s="7">
        <v>-1.8547018999999998</v>
      </c>
      <c r="E29" s="9">
        <v>1.6874003</v>
      </c>
      <c r="F29" s="7">
        <v>-26.824359999999999</v>
      </c>
      <c r="G29" s="26">
        <f t="shared" si="1"/>
        <v>23.892089162757571</v>
      </c>
      <c r="H29" s="8">
        <v>0.253</v>
      </c>
      <c r="I29" s="8">
        <v>2.69</v>
      </c>
      <c r="J29" s="22">
        <f t="shared" si="2"/>
        <v>1.0025997</v>
      </c>
    </row>
    <row r="30" spans="1:10" x14ac:dyDescent="0.3">
      <c r="A30" s="24">
        <v>1755</v>
      </c>
      <c r="B30" s="27">
        <f t="shared" si="0"/>
        <v>-1641</v>
      </c>
      <c r="C30" s="9">
        <v>5.5673300000000002E-2</v>
      </c>
      <c r="D30" s="7">
        <v>-1.523876</v>
      </c>
      <c r="E30" s="9">
        <v>1.2816357</v>
      </c>
      <c r="F30" s="7">
        <v>-26.8754864</v>
      </c>
      <c r="G30" s="26">
        <f t="shared" si="1"/>
        <v>23.020652628818482</v>
      </c>
      <c r="H30" s="8">
        <v>0.27999999999999997</v>
      </c>
      <c r="I30" s="8">
        <v>2.58</v>
      </c>
      <c r="J30" s="22">
        <f t="shared" si="2"/>
        <v>1.2983643</v>
      </c>
    </row>
    <row r="31" spans="1:10" x14ac:dyDescent="0.3">
      <c r="A31" s="24">
        <v>1758</v>
      </c>
      <c r="B31" s="27">
        <f t="shared" si="0"/>
        <v>-1644</v>
      </c>
      <c r="C31" s="9">
        <v>0.120404</v>
      </c>
      <c r="D31" s="7">
        <v>2.706009999999992E-2</v>
      </c>
      <c r="E31" s="9">
        <v>2.3941471000000001</v>
      </c>
      <c r="F31" s="7">
        <v>-27.409363999999997</v>
      </c>
      <c r="G31" s="26">
        <f t="shared" si="1"/>
        <v>19.884282083651708</v>
      </c>
      <c r="H31" s="8">
        <v>0.32900000000000001</v>
      </c>
      <c r="I31" s="8">
        <v>2.68</v>
      </c>
      <c r="J31" s="22">
        <f t="shared" si="2"/>
        <v>0.28585290000000008</v>
      </c>
    </row>
    <row r="32" spans="1:10" x14ac:dyDescent="0.3">
      <c r="A32" s="24">
        <v>1761</v>
      </c>
      <c r="B32" s="27">
        <f t="shared" si="0"/>
        <v>-1647</v>
      </c>
      <c r="C32" s="9">
        <v>0.1067361</v>
      </c>
      <c r="D32" s="7">
        <v>-0.59715879999999988</v>
      </c>
      <c r="E32" s="9">
        <v>2.2125186999999999</v>
      </c>
      <c r="F32" s="7">
        <v>-27.092773599999997</v>
      </c>
      <c r="G32" s="26">
        <f t="shared" si="1"/>
        <v>20.728869613935679</v>
      </c>
      <c r="H32" s="8">
        <v>0.26300000000000001</v>
      </c>
      <c r="I32" s="8">
        <v>2.4</v>
      </c>
      <c r="J32" s="22">
        <f t="shared" si="2"/>
        <v>0.18748129999999996</v>
      </c>
    </row>
    <row r="33" spans="1:10" x14ac:dyDescent="0.3">
      <c r="A33" s="24">
        <v>1764</v>
      </c>
      <c r="B33" s="27">
        <f t="shared" si="0"/>
        <v>-1650</v>
      </c>
      <c r="C33" s="9">
        <v>0.1116258</v>
      </c>
      <c r="D33" s="7">
        <v>0.80505740000000015</v>
      </c>
      <c r="E33" s="9">
        <v>2.3466764000000002</v>
      </c>
      <c r="F33" s="7">
        <v>-26.8302592</v>
      </c>
      <c r="G33" s="26">
        <f t="shared" si="1"/>
        <v>21.022706220246576</v>
      </c>
      <c r="H33" s="8">
        <v>0.38600000000000001</v>
      </c>
      <c r="I33" s="8">
        <v>2.6100000000000003</v>
      </c>
      <c r="J33" s="22">
        <f t="shared" si="2"/>
        <v>0.2633236000000001</v>
      </c>
    </row>
    <row r="35" spans="1:10" x14ac:dyDescent="0.3">
      <c r="C35">
        <f>114+1470</f>
        <v>1584</v>
      </c>
    </row>
    <row r="36" spans="1:10" x14ac:dyDescent="0.3">
      <c r="C36">
        <f>114+1830</f>
        <v>1944</v>
      </c>
    </row>
    <row r="38" spans="1:10" x14ac:dyDescent="0.3">
      <c r="C38">
        <f>114-1900</f>
        <v>-1786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POTI</vt:lpstr>
      <vt:lpstr>LONGÁ</vt:lpstr>
      <vt:lpstr>CABEÇAS</vt:lpstr>
      <vt:lpstr>TUDO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Freire</dc:creator>
  <cp:lastModifiedBy>Fernando Freire</cp:lastModifiedBy>
  <dcterms:created xsi:type="dcterms:W3CDTF">2022-12-17T23:19:39Z</dcterms:created>
  <dcterms:modified xsi:type="dcterms:W3CDTF">2023-08-03T13:44:58Z</dcterms:modified>
</cp:coreProperties>
</file>