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defaultThemeVersion="166925"/>
  <xr:revisionPtr revIDLastSave="0" documentId="13_ncr:1_{F04A1937-3BB0-4A1B-ACC4-B35FC6E58903}" xr6:coauthVersionLast="36" xr6:coauthVersionMax="36" xr10:uidLastSave="{00000000-0000-0000-0000-000000000000}"/>
  <bookViews>
    <workbookView xWindow="0" yWindow="0" windowWidth="23040" windowHeight="9090" activeTab="2" xr2:uid="{00000000-000D-0000-FFFF-FFFF00000000}"/>
  </bookViews>
  <sheets>
    <sheet name="Te dhenat" sheetId="1" r:id="rId1"/>
    <sheet name="Gender" sheetId="3" r:id="rId2"/>
    <sheet name="Location" sheetId="2" r:id="rId3"/>
    <sheet name="Age" sheetId="5" r:id="rId4"/>
    <sheet name="Age and price" sheetId="6" r:id="rId5"/>
  </sheets>
  <definedNames>
    <definedName name="_xlnm._FilterDatabase" localSheetId="0" hidden="1">'Te dhenat'!$A$5:$AM$926</definedName>
    <definedName name="_xlchart.v1.0" hidden="1">'Te dhenat'!$P$6</definedName>
    <definedName name="_xlchart.v1.1" hidden="1">'Te dhenat'!$P$7:$P$223</definedName>
  </definedNames>
  <calcPr calcId="191029"/>
  <fileRecoveryPr autoRecover="0"/>
</workbook>
</file>

<file path=xl/calcChain.xml><?xml version="1.0" encoding="utf-8"?>
<calcChain xmlns="http://schemas.openxmlformats.org/spreadsheetml/2006/main">
  <c r="D7" i="3" l="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<sst xmlns="http://schemas.openxmlformats.org/spreadsheetml/2006/main" count="2536" uniqueCount="571">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</sst>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'Te dhenat'!$I$6:$I$200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'Te dhenat'!$P$6:$P$200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60420" y="504825"/>
              <a:ext cx="4419600" cy="3253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B1" sqref="B1"/>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0.7109375"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c r="M1" s="14"/>
      <c r="W1" s="14"/>
    </row>
    <row r="2" spans="2:27" ht="12" x14ac:dyDescent="0.25">
      <c r="B2" s="21" t="s">
        <v>182</v>
      </c>
      <c r="M2" s="14"/>
      <c r="W2" s="14"/>
    </row>
    <row r="3" spans="2:27" ht="12" x14ac:dyDescent="0.25">
      <c r="B3" s="21"/>
      <c r="M3" s="14"/>
      <c r="W3" s="14"/>
    </row>
    <row r="4" spans="2:27" ht="15" customHeight="1" x14ac:dyDescent="0.25">
      <c r="B4" s="67" t="s">
        <v>532</v>
      </c>
      <c r="C4" s="67"/>
      <c r="D4" s="67"/>
      <c r="E4" s="67"/>
      <c r="F4" s="67"/>
      <c r="G4" s="67"/>
      <c r="H4" s="67"/>
      <c r="I4" s="67"/>
      <c r="J4" s="67"/>
      <c r="L4" s="67" t="s">
        <v>533</v>
      </c>
      <c r="M4" s="67"/>
      <c r="N4" s="67"/>
      <c r="O4" s="67"/>
      <c r="P4" s="67"/>
      <c r="Q4" s="67"/>
      <c r="R4" s="67"/>
      <c r="S4" s="67"/>
      <c r="T4" s="67"/>
      <c r="U4" s="67"/>
      <c r="V4" s="67"/>
      <c r="W4" s="67"/>
      <c r="X4" s="67"/>
      <c r="Y4" s="67"/>
      <c r="Z4" s="67"/>
      <c r="AA4" s="67"/>
    </row>
    <row r="5" spans="2:27" ht="13.9" customHeight="1" thickBot="1" x14ac:dyDescent="0.3">
      <c r="B5" s="48" t="s">
        <v>179</v>
      </c>
      <c r="C5" s="48" t="s">
        <v>563</v>
      </c>
      <c r="D5" s="48" t="s">
        <v>27</v>
      </c>
      <c r="E5" s="48" t="s">
        <v>28</v>
      </c>
      <c r="F5" s="48" t="s">
        <v>521</v>
      </c>
      <c r="G5" s="48" t="s">
        <v>561</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25">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25">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25">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25">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25">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25">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25">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25">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25">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25">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25">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25">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25">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25">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25">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25">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25">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25">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25">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25">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25">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25">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25">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25">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25">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25">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25">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25">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25">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25">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25">
      <c r="A51" s="11" t="s">
        <v>564</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25">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25">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25">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25">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25">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25">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25">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25">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25">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25">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25">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25">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25">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25">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25">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25">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25">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25">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25">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25">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25">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25">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25">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25">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25">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25">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25">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25">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25">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25">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25">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25">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25">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25">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25">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25">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25">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25">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25">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25">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25">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25">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25">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25">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25">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25">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25">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25">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25">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25">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25">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25">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25">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25">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25">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25">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25">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25">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25">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25">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25">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25">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25">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25">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25">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25">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25">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25">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25">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25">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25">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25">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25">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25">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25">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25">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25">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25">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25">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25">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25">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25">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25">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25">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25">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25">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25">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25">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25">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25">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562</v>
      </c>
      <c r="Q185" s="1" t="s">
        <v>562</v>
      </c>
      <c r="R185" s="1" t="s">
        <v>562</v>
      </c>
      <c r="S185" s="49"/>
      <c r="T185" s="49"/>
      <c r="U185" s="1" t="s">
        <v>562</v>
      </c>
      <c r="V185" s="3" t="s">
        <v>5</v>
      </c>
      <c r="W185" s="3" t="s">
        <v>14</v>
      </c>
      <c r="X185" s="3" t="s">
        <v>35</v>
      </c>
      <c r="Y185" s="4">
        <v>5</v>
      </c>
      <c r="Z185" s="3" t="s">
        <v>36</v>
      </c>
      <c r="AA185" s="3" t="s">
        <v>40</v>
      </c>
    </row>
    <row r="186" spans="2:27" ht="14.25" customHeight="1" x14ac:dyDescent="0.25">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562</v>
      </c>
      <c r="Q186" s="1" t="s">
        <v>562</v>
      </c>
      <c r="R186" s="1" t="s">
        <v>562</v>
      </c>
      <c r="S186" s="1"/>
      <c r="T186" s="1"/>
      <c r="U186" s="1" t="s">
        <v>562</v>
      </c>
      <c r="V186" s="3" t="s">
        <v>5</v>
      </c>
      <c r="W186" s="3" t="s">
        <v>15</v>
      </c>
      <c r="X186" s="3" t="s">
        <v>35</v>
      </c>
      <c r="Y186" s="4">
        <v>5</v>
      </c>
      <c r="Z186" s="3" t="s">
        <v>36</v>
      </c>
      <c r="AA186" s="3" t="s">
        <v>526</v>
      </c>
    </row>
    <row r="187" spans="2:27" ht="14.25" customHeight="1" x14ac:dyDescent="0.25">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562</v>
      </c>
      <c r="Q187" s="1" t="s">
        <v>562</v>
      </c>
      <c r="R187" s="1" t="s">
        <v>562</v>
      </c>
      <c r="S187" s="1"/>
      <c r="T187" s="1"/>
      <c r="U187" s="1" t="s">
        <v>562</v>
      </c>
      <c r="V187" s="3" t="s">
        <v>5</v>
      </c>
      <c r="W187" s="3" t="s">
        <v>15</v>
      </c>
      <c r="X187" s="3" t="s">
        <v>35</v>
      </c>
      <c r="Y187" s="4">
        <v>4</v>
      </c>
      <c r="Z187" s="3" t="s">
        <v>36</v>
      </c>
      <c r="AA187" s="3" t="s">
        <v>526</v>
      </c>
    </row>
    <row r="188" spans="2:27" ht="14.25" customHeight="1" x14ac:dyDescent="0.25">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562</v>
      </c>
      <c r="Q188" s="1" t="s">
        <v>562</v>
      </c>
      <c r="R188" s="1" t="s">
        <v>562</v>
      </c>
      <c r="S188" s="1"/>
      <c r="T188" s="1"/>
      <c r="U188" s="1" t="s">
        <v>562</v>
      </c>
      <c r="V188" s="3" t="s">
        <v>5</v>
      </c>
      <c r="W188" s="3" t="s">
        <v>15</v>
      </c>
      <c r="X188" s="3" t="s">
        <v>35</v>
      </c>
      <c r="Y188" s="4">
        <v>5</v>
      </c>
      <c r="Z188" s="3" t="s">
        <v>37</v>
      </c>
      <c r="AA188" s="3" t="s">
        <v>526</v>
      </c>
    </row>
    <row r="189" spans="2:27" ht="14.25" customHeight="1" x14ac:dyDescent="0.25">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562</v>
      </c>
      <c r="Q189" s="1" t="s">
        <v>562</v>
      </c>
      <c r="R189" s="1" t="s">
        <v>562</v>
      </c>
      <c r="S189" s="1"/>
      <c r="T189" s="1"/>
      <c r="U189" s="1" t="s">
        <v>562</v>
      </c>
      <c r="V189" s="3" t="s">
        <v>5</v>
      </c>
      <c r="W189" s="3" t="s">
        <v>15</v>
      </c>
      <c r="X189" s="3" t="s">
        <v>35</v>
      </c>
      <c r="Y189" s="4">
        <v>1</v>
      </c>
      <c r="Z189" s="3" t="s">
        <v>37</v>
      </c>
      <c r="AA189" s="3" t="s">
        <v>526</v>
      </c>
    </row>
    <row r="190" spans="2:27" ht="14.25" customHeight="1" x14ac:dyDescent="0.25">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562</v>
      </c>
      <c r="Q190" s="1" t="s">
        <v>562</v>
      </c>
      <c r="R190" s="1" t="s">
        <v>562</v>
      </c>
      <c r="S190" s="1"/>
      <c r="T190" s="1"/>
      <c r="U190" s="1" t="s">
        <v>562</v>
      </c>
      <c r="V190" s="3" t="s">
        <v>5</v>
      </c>
      <c r="W190" s="3" t="s">
        <v>14</v>
      </c>
      <c r="X190" s="3" t="s">
        <v>35</v>
      </c>
      <c r="Y190" s="4">
        <v>1</v>
      </c>
      <c r="Z190" s="3" t="s">
        <v>37</v>
      </c>
      <c r="AA190" s="3" t="s">
        <v>526</v>
      </c>
    </row>
    <row r="191" spans="2:27" ht="14.25" customHeight="1" x14ac:dyDescent="0.25">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562</v>
      </c>
      <c r="Q191" s="1" t="s">
        <v>562</v>
      </c>
      <c r="R191" s="1" t="s">
        <v>562</v>
      </c>
      <c r="S191" s="1"/>
      <c r="T191" s="1"/>
      <c r="U191" s="1" t="s">
        <v>562</v>
      </c>
      <c r="V191" s="3" t="s">
        <v>5</v>
      </c>
      <c r="W191" s="3" t="s">
        <v>14</v>
      </c>
      <c r="X191" s="3" t="s">
        <v>35</v>
      </c>
      <c r="Y191" s="4">
        <v>5</v>
      </c>
      <c r="Z191" s="3" t="s">
        <v>36</v>
      </c>
      <c r="AA191" s="3" t="s">
        <v>526</v>
      </c>
    </row>
    <row r="192" spans="2:27" ht="14.25" customHeight="1" x14ac:dyDescent="0.25">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562</v>
      </c>
      <c r="Q192" s="1" t="s">
        <v>562</v>
      </c>
      <c r="R192" s="1" t="s">
        <v>562</v>
      </c>
      <c r="S192" s="1"/>
      <c r="T192" s="1"/>
      <c r="U192" s="1" t="s">
        <v>562</v>
      </c>
      <c r="V192" s="3" t="s">
        <v>5</v>
      </c>
      <c r="W192" s="3" t="s">
        <v>14</v>
      </c>
      <c r="X192" s="3" t="s">
        <v>34</v>
      </c>
      <c r="Y192" s="4">
        <v>3</v>
      </c>
      <c r="Z192" s="3" t="s">
        <v>37</v>
      </c>
      <c r="AA192" s="11" t="s">
        <v>526</v>
      </c>
    </row>
    <row r="193" spans="2:27" ht="14.25" customHeight="1" x14ac:dyDescent="0.25">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562</v>
      </c>
      <c r="Q193" s="1" t="s">
        <v>562</v>
      </c>
      <c r="R193" s="1" t="s">
        <v>562</v>
      </c>
      <c r="S193" s="1"/>
      <c r="T193" s="1"/>
      <c r="U193" s="1" t="s">
        <v>562</v>
      </c>
      <c r="V193" s="3" t="s">
        <v>6</v>
      </c>
      <c r="W193" s="3" t="s">
        <v>14</v>
      </c>
      <c r="X193" s="3" t="s">
        <v>35</v>
      </c>
      <c r="Y193" s="4">
        <v>5</v>
      </c>
      <c r="Z193" s="3" t="s">
        <v>36</v>
      </c>
      <c r="AA193" s="3" t="s">
        <v>526</v>
      </c>
    </row>
    <row r="194" spans="2:27" ht="14.25" customHeight="1" x14ac:dyDescent="0.25">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562</v>
      </c>
      <c r="Q194" s="1" t="s">
        <v>562</v>
      </c>
      <c r="R194" s="1" t="s">
        <v>562</v>
      </c>
      <c r="S194" s="1"/>
      <c r="T194" s="1"/>
      <c r="U194" s="1" t="s">
        <v>562</v>
      </c>
      <c r="V194" s="3" t="s">
        <v>6</v>
      </c>
      <c r="W194" s="3" t="s">
        <v>14</v>
      </c>
      <c r="X194" s="3" t="s">
        <v>35</v>
      </c>
      <c r="Y194" s="4">
        <v>5</v>
      </c>
      <c r="Z194" s="3" t="s">
        <v>36</v>
      </c>
      <c r="AA194" s="3" t="s">
        <v>526</v>
      </c>
    </row>
    <row r="195" spans="2:27" ht="14.25" customHeight="1" x14ac:dyDescent="0.25">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562</v>
      </c>
      <c r="Q195" s="1" t="s">
        <v>562</v>
      </c>
      <c r="R195" s="1" t="s">
        <v>562</v>
      </c>
      <c r="S195" s="1"/>
      <c r="T195" s="1"/>
      <c r="U195" s="1" t="s">
        <v>562</v>
      </c>
      <c r="V195" s="3" t="s">
        <v>6</v>
      </c>
      <c r="W195" s="3" t="s">
        <v>14</v>
      </c>
      <c r="X195" s="3" t="s">
        <v>35</v>
      </c>
      <c r="Y195" s="4">
        <v>5</v>
      </c>
      <c r="Z195" s="3" t="s">
        <v>36</v>
      </c>
      <c r="AA195" s="3" t="s">
        <v>526</v>
      </c>
    </row>
    <row r="196" spans="2:27" ht="14.25" customHeight="1" x14ac:dyDescent="0.25">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562</v>
      </c>
      <c r="Q196" s="1" t="s">
        <v>562</v>
      </c>
      <c r="R196" s="1" t="s">
        <v>562</v>
      </c>
      <c r="S196" s="1"/>
      <c r="T196" s="1"/>
      <c r="U196" s="1" t="s">
        <v>562</v>
      </c>
      <c r="V196" s="3" t="s">
        <v>6</v>
      </c>
      <c r="W196" s="3" t="s">
        <v>14</v>
      </c>
      <c r="X196" s="3" t="s">
        <v>35</v>
      </c>
      <c r="Y196" s="4">
        <v>5</v>
      </c>
      <c r="Z196" s="3" t="s">
        <v>36</v>
      </c>
      <c r="AA196" s="3" t="s">
        <v>526</v>
      </c>
    </row>
    <row r="197" spans="2:27" ht="14.25" customHeight="1" x14ac:dyDescent="0.25">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562</v>
      </c>
      <c r="Q197" s="1" t="s">
        <v>562</v>
      </c>
      <c r="R197" s="1" t="s">
        <v>562</v>
      </c>
      <c r="S197" s="1"/>
      <c r="T197" s="1"/>
      <c r="U197" s="1" t="s">
        <v>562</v>
      </c>
      <c r="V197" s="3" t="s">
        <v>6</v>
      </c>
      <c r="W197" s="3" t="s">
        <v>14</v>
      </c>
      <c r="X197" s="3" t="s">
        <v>35</v>
      </c>
      <c r="Y197" s="4">
        <v>5</v>
      </c>
      <c r="Z197" s="3" t="s">
        <v>36</v>
      </c>
      <c r="AA197" s="3" t="s">
        <v>526</v>
      </c>
    </row>
    <row r="198" spans="2:27" ht="14.25" customHeight="1" x14ac:dyDescent="0.25">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562</v>
      </c>
      <c r="Q198" s="1" t="s">
        <v>562</v>
      </c>
      <c r="R198" s="1" t="s">
        <v>562</v>
      </c>
      <c r="S198" s="1"/>
      <c r="T198" s="1"/>
      <c r="U198" s="1" t="s">
        <v>562</v>
      </c>
      <c r="V198" s="3" t="s">
        <v>6</v>
      </c>
      <c r="W198" s="3" t="s">
        <v>14</v>
      </c>
      <c r="X198" s="3" t="s">
        <v>35</v>
      </c>
      <c r="Y198" s="4">
        <v>5</v>
      </c>
      <c r="Z198" s="3" t="s">
        <v>36</v>
      </c>
      <c r="AA198" s="3" t="s">
        <v>526</v>
      </c>
    </row>
    <row r="199" spans="2:27" ht="14.25" customHeight="1" x14ac:dyDescent="0.25">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562</v>
      </c>
      <c r="Q199" s="1" t="s">
        <v>562</v>
      </c>
      <c r="R199" s="1" t="s">
        <v>562</v>
      </c>
      <c r="S199" s="1"/>
      <c r="T199" s="1"/>
      <c r="U199" s="1" t="s">
        <v>562</v>
      </c>
      <c r="V199" s="3" t="s">
        <v>6</v>
      </c>
      <c r="W199" s="3" t="s">
        <v>14</v>
      </c>
      <c r="X199" s="3" t="s">
        <v>35</v>
      </c>
      <c r="Y199" s="4">
        <v>5</v>
      </c>
      <c r="Z199" s="3" t="s">
        <v>36</v>
      </c>
      <c r="AA199" s="3" t="s">
        <v>526</v>
      </c>
    </row>
    <row r="200" spans="2:27" ht="14.25" customHeight="1" x14ac:dyDescent="0.25">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562</v>
      </c>
      <c r="Q200" s="1" t="s">
        <v>562</v>
      </c>
      <c r="R200" s="1" t="s">
        <v>562</v>
      </c>
      <c r="S200" s="1"/>
      <c r="T200" s="1"/>
      <c r="U200" s="1" t="s">
        <v>562</v>
      </c>
      <c r="V200" s="3" t="s">
        <v>6</v>
      </c>
      <c r="W200" s="3" t="s">
        <v>14</v>
      </c>
      <c r="X200" s="3" t="s">
        <v>35</v>
      </c>
      <c r="Y200" s="4">
        <v>5</v>
      </c>
      <c r="Z200" s="3" t="s">
        <v>36</v>
      </c>
      <c r="AA200" s="3" t="s">
        <v>526</v>
      </c>
    </row>
    <row r="201" spans="2:27" ht="14.25" customHeight="1" x14ac:dyDescent="0.25">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562</v>
      </c>
      <c r="Q201" s="1" t="s">
        <v>562</v>
      </c>
      <c r="R201" s="1" t="s">
        <v>562</v>
      </c>
      <c r="S201" s="1"/>
      <c r="T201" s="1"/>
      <c r="U201" s="1" t="s">
        <v>562</v>
      </c>
      <c r="V201" s="3" t="s">
        <v>6</v>
      </c>
      <c r="W201" s="3" t="s">
        <v>14</v>
      </c>
      <c r="X201" s="3" t="s">
        <v>35</v>
      </c>
      <c r="Y201" s="4">
        <v>5</v>
      </c>
      <c r="Z201" s="3" t="s">
        <v>36</v>
      </c>
      <c r="AA201" s="3" t="s">
        <v>526</v>
      </c>
    </row>
    <row r="202" spans="2:27" ht="14.25" customHeight="1" x14ac:dyDescent="0.25">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election activeCell="D8" sqref="D8"/>
    </sheetView>
  </sheetViews>
  <sheetFormatPr defaultColWidth="8.85546875" defaultRowHeight="12" x14ac:dyDescent="0.2"/>
  <cols>
    <col min="1" max="1" width="2" style="38" customWidth="1"/>
    <col min="2" max="2" width="8.85546875" style="38"/>
    <col min="3" max="3" width="0" style="38" hidden="1" customWidth="1"/>
    <col min="4" max="4" width="8.7109375" style="38" customWidth="1"/>
    <col min="5" max="5" width="15.7109375" style="38" bestFit="1" customWidth="1"/>
    <col min="6" max="16384" width="8.85546875" style="38"/>
  </cols>
  <sheetData>
    <row r="1" spans="2:5" ht="15.75" x14ac:dyDescent="0.2">
      <c r="B1" s="24"/>
      <c r="C1" s="24"/>
    </row>
    <row r="2" spans="2:5" x14ac:dyDescent="0.2">
      <c r="B2" s="25" t="s">
        <v>25</v>
      </c>
      <c r="C2" s="21"/>
    </row>
    <row r="4" spans="2:5" x14ac:dyDescent="0.2">
      <c r="B4" s="39" t="s">
        <v>528</v>
      </c>
      <c r="C4" s="39"/>
    </row>
    <row r="6" spans="2:5" ht="12.75" thickBot="1" x14ac:dyDescent="0.25">
      <c r="B6" s="29"/>
      <c r="C6" s="29"/>
      <c r="D6" s="30" t="s">
        <v>529</v>
      </c>
      <c r="E6" s="30" t="s">
        <v>530</v>
      </c>
    </row>
    <row r="7" spans="2:5" x14ac:dyDescent="0.2">
      <c r="B7" s="26" t="s">
        <v>534</v>
      </c>
      <c r="C7" s="26" t="s">
        <v>176</v>
      </c>
      <c r="D7" s="31">
        <f>COUNTIF('Te dhenat'!$U$6:$U$272,C7)</f>
        <v>108</v>
      </c>
      <c r="E7" s="32">
        <f>D7/$D$10</f>
        <v>0.55384615384615388</v>
      </c>
    </row>
    <row r="8" spans="2:5" x14ac:dyDescent="0.2">
      <c r="B8" s="26" t="s">
        <v>535</v>
      </c>
      <c r="C8" s="26" t="s">
        <v>178</v>
      </c>
      <c r="D8" s="31">
        <f>COUNTIF('Te dhenat'!$U$6:$U$272,C8)</f>
        <v>70</v>
      </c>
      <c r="E8" s="32">
        <f t="shared" ref="E8:E9" si="0">D8/$D$10</f>
        <v>0.35897435897435898</v>
      </c>
    </row>
    <row r="9" spans="2:5" ht="12.75" thickBot="1" x14ac:dyDescent="0.25">
      <c r="B9" s="26" t="s">
        <v>536</v>
      </c>
      <c r="C9" s="26" t="s">
        <v>562</v>
      </c>
      <c r="D9" s="31">
        <f>COUNTIF('Te dhenat'!$U$6:$U$272,C9)</f>
        <v>17</v>
      </c>
      <c r="E9" s="32">
        <f t="shared" si="0"/>
        <v>8.7179487179487175E-2</v>
      </c>
    </row>
    <row r="10" spans="2:5" ht="12.75" thickBot="1" x14ac:dyDescent="0.25">
      <c r="B10" s="35" t="s">
        <v>531</v>
      </c>
      <c r="C10" s="35"/>
      <c r="D10" s="35">
        <f>SUM(D7:D9)</f>
        <v>195</v>
      </c>
      <c r="E10" s="36">
        <f>SUM(E7:E9)</f>
        <v>1</v>
      </c>
    </row>
    <row r="11" spans="2:5" ht="12.75" thickTop="1" x14ac:dyDescent="0.2">
      <c r="B11" s="26"/>
      <c r="C11" s="26"/>
      <c r="D11" s="31"/>
      <c r="E11" s="28"/>
    </row>
    <row r="12" spans="2:5" x14ac:dyDescent="0.2">
      <c r="D12" s="33"/>
      <c r="E12" s="37"/>
    </row>
    <row r="13" spans="2:5" x14ac:dyDescent="0.2">
      <c r="B13" s="26"/>
      <c r="C13" s="26"/>
      <c r="D13" s="31"/>
      <c r="E13" s="28"/>
    </row>
    <row r="14" spans="2:5" x14ac:dyDescent="0.2">
      <c r="B14" s="26"/>
      <c r="C14" s="26"/>
      <c r="D14" s="31"/>
      <c r="E14" s="28"/>
    </row>
    <row r="24" spans="2:3" x14ac:dyDescent="0.2">
      <c r="B24" s="26" t="s">
        <v>537</v>
      </c>
      <c r="C24" s="26"/>
    </row>
  </sheetData>
  <dataValidations count="1">
    <dataValidation allowBlank="1" showErrorMessage="1" sqref="B1:C2" xr:uid="{00000000-0002-0000-0100-000000000000}"/>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tabSelected="1" zoomScaleNormal="100" workbookViewId="0">
      <selection activeCell="D1" sqref="D1"/>
    </sheetView>
  </sheetViews>
  <sheetFormatPr defaultColWidth="8.85546875" defaultRowHeight="14.25" customHeight="1" x14ac:dyDescent="0.25"/>
  <cols>
    <col min="1" max="1" width="2" style="28" customWidth="1"/>
    <col min="2" max="2" width="12.5703125" style="28" customWidth="1"/>
    <col min="3" max="3" width="8.85546875" style="28"/>
    <col min="4" max="4" width="15.7109375" style="28" bestFit="1" customWidth="1"/>
    <col min="5" max="5" width="18.42578125" style="28" bestFit="1" customWidth="1"/>
    <col min="6" max="6" width="16.28515625" style="28" bestFit="1" customWidth="1"/>
    <col min="7" max="16384" width="8.85546875" style="28"/>
  </cols>
  <sheetData>
    <row r="1" spans="1:8" ht="15.75" x14ac:dyDescent="0.25">
      <c r="A1" s="27"/>
      <c r="B1" s="24"/>
    </row>
    <row r="2" spans="1:8" ht="14.25" customHeight="1" x14ac:dyDescent="0.25">
      <c r="A2" s="27"/>
      <c r="B2" s="25" t="s">
        <v>540</v>
      </c>
    </row>
    <row r="3" spans="1:8" ht="14.25" customHeight="1" x14ac:dyDescent="0.25">
      <c r="A3" s="27"/>
      <c r="B3" s="9"/>
    </row>
    <row r="4" spans="1:8" ht="14.25" customHeight="1" x14ac:dyDescent="0.25">
      <c r="A4" s="27"/>
      <c r="B4" s="25" t="s">
        <v>528</v>
      </c>
    </row>
    <row r="5" spans="1:8" ht="14.25" customHeight="1" x14ac:dyDescent="0.25">
      <c r="A5" s="27"/>
      <c r="B5" s="9"/>
    </row>
    <row r="6" spans="1:8" ht="14.25" customHeight="1" thickBot="1" x14ac:dyDescent="0.3">
      <c r="A6" s="27"/>
      <c r="B6" s="29"/>
      <c r="C6" s="30" t="s">
        <v>529</v>
      </c>
      <c r="D6" s="30" t="s">
        <v>530</v>
      </c>
      <c r="E6" s="30" t="s">
        <v>538</v>
      </c>
      <c r="F6" s="30" t="s">
        <v>542</v>
      </c>
    </row>
    <row r="7" spans="1:8" ht="14.25" customHeight="1" x14ac:dyDescent="0.25">
      <c r="A7" s="27"/>
      <c r="B7" s="26" t="s">
        <v>14</v>
      </c>
      <c r="C7" s="31">
        <f>COUNTIF('Te dhenat'!$W$6:$W$272,B7)</f>
        <v>119</v>
      </c>
      <c r="D7" s="32">
        <f t="shared" ref="D7:D16" si="0">C7/$C$17</f>
        <v>0.44569288389513106</v>
      </c>
      <c r="E7" s="41">
        <f>D7</f>
        <v>0.44569288389513106</v>
      </c>
      <c r="F7" s="42">
        <f>C7/($C$17-$C$16)</f>
        <v>0.65745856353591159</v>
      </c>
    </row>
    <row r="8" spans="1:8" ht="14.25" customHeight="1" x14ac:dyDescent="0.25">
      <c r="A8" s="27"/>
      <c r="B8" s="26" t="s">
        <v>15</v>
      </c>
      <c r="C8" s="31">
        <f>COUNTIF('Te dhenat'!$W$6:$W$272,B8)</f>
        <v>17</v>
      </c>
      <c r="D8" s="32">
        <f t="shared" si="0"/>
        <v>6.3670411985018729E-2</v>
      </c>
      <c r="E8" s="41">
        <f>D8+E7</f>
        <v>0.50936329588014984</v>
      </c>
      <c r="F8" s="43">
        <f>C8/($C$17-$C$16)+F7</f>
        <v>0.75138121546961323</v>
      </c>
    </row>
    <row r="9" spans="1:8" ht="14.25" customHeight="1" x14ac:dyDescent="0.25">
      <c r="A9" s="27"/>
      <c r="B9" s="26" t="s">
        <v>19</v>
      </c>
      <c r="C9" s="31">
        <f>COUNTIF('Te dhenat'!$W$6:$W$272,B9)</f>
        <v>11</v>
      </c>
      <c r="D9" s="32">
        <f t="shared" si="0"/>
        <v>4.1198501872659173E-2</v>
      </c>
      <c r="E9" s="41">
        <f t="shared" ref="E9:E16" si="1">D9+E8</f>
        <v>0.550561797752809</v>
      </c>
      <c r="F9" s="43">
        <f t="shared" ref="F9:F15" si="2">C9/($C$17-$C$16)+F8</f>
        <v>0.81215469613259661</v>
      </c>
      <c r="H9" s="26"/>
    </row>
    <row r="10" spans="1:8" ht="14.25" customHeight="1" x14ac:dyDescent="0.25">
      <c r="A10" s="27"/>
      <c r="B10" s="26" t="s">
        <v>16</v>
      </c>
      <c r="C10" s="33">
        <f>COUNTIF('Te dhenat'!$W$6:$W$272,B10)</f>
        <v>11</v>
      </c>
      <c r="D10" s="34">
        <f t="shared" si="0"/>
        <v>4.1198501872659173E-2</v>
      </c>
      <c r="E10" s="41">
        <f t="shared" si="1"/>
        <v>0.59176029962546817</v>
      </c>
      <c r="F10" s="43">
        <f t="shared" si="2"/>
        <v>0.87292817679557999</v>
      </c>
      <c r="H10" s="26"/>
    </row>
    <row r="11" spans="1:8" ht="14.25" customHeight="1" x14ac:dyDescent="0.25">
      <c r="A11" s="27"/>
      <c r="B11" s="26" t="s">
        <v>20</v>
      </c>
      <c r="C11" s="31">
        <f>COUNTIF('Te dhenat'!$W$6:$W$272,B11)</f>
        <v>11</v>
      </c>
      <c r="D11" s="32">
        <f t="shared" si="0"/>
        <v>4.1198501872659173E-2</v>
      </c>
      <c r="E11" s="41">
        <f t="shared" si="1"/>
        <v>0.63295880149812733</v>
      </c>
      <c r="F11" s="43">
        <f t="shared" si="2"/>
        <v>0.93370165745856337</v>
      </c>
    </row>
    <row r="12" spans="1:8" ht="14.25" customHeight="1" x14ac:dyDescent="0.25">
      <c r="A12" s="27"/>
      <c r="B12" s="26" t="s">
        <v>18</v>
      </c>
      <c r="C12" s="31">
        <f>COUNTIF('Te dhenat'!$W$6:$W$272,B12)</f>
        <v>6</v>
      </c>
      <c r="D12" s="32">
        <f t="shared" si="0"/>
        <v>2.247191011235955E-2</v>
      </c>
      <c r="E12" s="41">
        <f t="shared" si="1"/>
        <v>0.65543071161048694</v>
      </c>
      <c r="F12" s="43">
        <f t="shared" si="2"/>
        <v>0.96685082872928163</v>
      </c>
    </row>
    <row r="13" spans="1:8" ht="14.25" customHeight="1" x14ac:dyDescent="0.25">
      <c r="A13" s="27"/>
      <c r="B13" s="26" t="s">
        <v>17</v>
      </c>
      <c r="C13" s="31">
        <f>COUNTIF('Te dhenat'!$W$6:$W$272,B13)</f>
        <v>4</v>
      </c>
      <c r="D13" s="32">
        <f t="shared" si="0"/>
        <v>1.4981273408239701E-2</v>
      </c>
      <c r="E13" s="41">
        <f t="shared" si="1"/>
        <v>0.67041198501872667</v>
      </c>
      <c r="F13" s="43">
        <f t="shared" si="2"/>
        <v>0.98895027624309373</v>
      </c>
    </row>
    <row r="14" spans="1:8" ht="14.25" customHeight="1" x14ac:dyDescent="0.25">
      <c r="A14" s="27"/>
      <c r="B14" s="26" t="s">
        <v>21</v>
      </c>
      <c r="C14" s="31">
        <f>COUNTIF('Te dhenat'!$W$6:$W$272,B14)</f>
        <v>1</v>
      </c>
      <c r="D14" s="32">
        <f t="shared" si="0"/>
        <v>3.7453183520599251E-3</v>
      </c>
      <c r="E14" s="41">
        <f t="shared" si="1"/>
        <v>0.67415730337078661</v>
      </c>
      <c r="F14" s="43">
        <f t="shared" si="2"/>
        <v>0.99447513812154675</v>
      </c>
    </row>
    <row r="15" spans="1:8" ht="14.25" customHeight="1" x14ac:dyDescent="0.25">
      <c r="A15" s="27"/>
      <c r="B15" s="26" t="s">
        <v>22</v>
      </c>
      <c r="C15" s="33">
        <f>COUNTIF('Te dhenat'!$W$6:$W$272,B15)</f>
        <v>1</v>
      </c>
      <c r="D15" s="34">
        <f t="shared" si="0"/>
        <v>3.7453183520599251E-3</v>
      </c>
      <c r="E15" s="41">
        <f t="shared" si="1"/>
        <v>0.67790262172284654</v>
      </c>
      <c r="F15" s="43">
        <f t="shared" si="2"/>
        <v>0.99999999999999978</v>
      </c>
    </row>
    <row r="16" spans="1:8" ht="14.25" customHeight="1" thickBot="1" x14ac:dyDescent="0.3">
      <c r="A16" s="27"/>
      <c r="B16" s="26" t="s">
        <v>565</v>
      </c>
      <c r="C16" s="31">
        <f>COUNTIF('Te dhenat'!$W$6:$W$272,"")</f>
        <v>86</v>
      </c>
      <c r="D16" s="32">
        <f t="shared" si="0"/>
        <v>0.32209737827715357</v>
      </c>
      <c r="E16" s="41">
        <f t="shared" si="1"/>
        <v>1</v>
      </c>
      <c r="F16" s="43"/>
    </row>
    <row r="17" spans="1:6" ht="14.25" customHeight="1" thickBot="1" x14ac:dyDescent="0.3">
      <c r="A17" s="27"/>
      <c r="B17" s="35" t="s">
        <v>531</v>
      </c>
      <c r="C17" s="35">
        <f>SUM(C7:C16)</f>
        <v>267</v>
      </c>
      <c r="D17" s="40">
        <f>SUM(D7:D16)</f>
        <v>1</v>
      </c>
      <c r="E17" s="40"/>
      <c r="F17" s="40"/>
    </row>
    <row r="18" spans="1:6" ht="14.25" customHeight="1" thickTop="1" x14ac:dyDescent="0.25">
      <c r="A18" s="27"/>
    </row>
    <row r="19" spans="1:6" ht="14.25" customHeight="1" x14ac:dyDescent="0.25">
      <c r="A19" s="27"/>
      <c r="B19" s="9"/>
    </row>
    <row r="20" spans="1:6" ht="14.25" customHeight="1" x14ac:dyDescent="0.25">
      <c r="A20" s="27"/>
      <c r="B20" s="9"/>
    </row>
    <row r="21" spans="1:6" ht="14.25" customHeight="1" x14ac:dyDescent="0.25">
      <c r="A21" s="27"/>
      <c r="B21" s="10" t="s">
        <v>541</v>
      </c>
    </row>
    <row r="22" spans="1:6" ht="14.25" customHeight="1" x14ac:dyDescent="0.25">
      <c r="A22" s="27"/>
      <c r="B22" s="10" t="s">
        <v>543</v>
      </c>
    </row>
    <row r="23" spans="1:6" ht="14.25" customHeight="1" x14ac:dyDescent="0.25">
      <c r="A23" s="27"/>
      <c r="B23" s="9"/>
    </row>
    <row r="24" spans="1:6" ht="14.25" customHeight="1" x14ac:dyDescent="0.25">
      <c r="A24" s="27"/>
      <c r="B24" s="9"/>
    </row>
    <row r="25" spans="1:6" ht="14.25" customHeight="1" x14ac:dyDescent="0.25">
      <c r="A25" s="27"/>
      <c r="B25" s="9"/>
    </row>
    <row r="26" spans="1:6" ht="14.25" customHeight="1" x14ac:dyDescent="0.25">
      <c r="A26" s="27"/>
      <c r="B26" s="9"/>
      <c r="C26" s="3"/>
    </row>
    <row r="27" spans="1:6" ht="14.25" customHeight="1" x14ac:dyDescent="0.25">
      <c r="A27" s="27"/>
      <c r="B27" s="26" t="s">
        <v>539</v>
      </c>
      <c r="C27" s="3"/>
    </row>
    <row r="28" spans="1:6" ht="14.25" customHeight="1" x14ac:dyDescent="0.25">
      <c r="A28" s="27"/>
      <c r="B28" s="10" t="s">
        <v>566</v>
      </c>
      <c r="C28" s="3"/>
    </row>
    <row r="29" spans="1:6" ht="14.25" customHeight="1" x14ac:dyDescent="0.25">
      <c r="A29" s="27"/>
      <c r="B29" s="9"/>
      <c r="C29" s="3"/>
    </row>
    <row r="30" spans="1:6" ht="14.25" customHeight="1" x14ac:dyDescent="0.25">
      <c r="A30" s="27"/>
      <c r="B30" s="9"/>
      <c r="C30" s="3"/>
    </row>
    <row r="31" spans="1:6" ht="14.25" customHeight="1" x14ac:dyDescent="0.25">
      <c r="A31" s="27"/>
      <c r="B31" s="9"/>
      <c r="C31" s="3"/>
    </row>
    <row r="32" spans="1:6" ht="14.25" customHeight="1" x14ac:dyDescent="0.25">
      <c r="A32" s="27"/>
      <c r="B32" s="9"/>
      <c r="C32" s="3"/>
    </row>
    <row r="33" spans="1:3" ht="14.25" customHeight="1" x14ac:dyDescent="0.25">
      <c r="A33" s="27"/>
      <c r="B33" s="9"/>
      <c r="C33" s="3"/>
    </row>
    <row r="34" spans="1:3" ht="14.25" customHeight="1" x14ac:dyDescent="0.25">
      <c r="A34" s="27"/>
      <c r="B34" s="9"/>
      <c r="C34" s="3"/>
    </row>
    <row r="35" spans="1:3" ht="14.25" customHeight="1" x14ac:dyDescent="0.25">
      <c r="A35" s="27"/>
      <c r="B35" s="9"/>
      <c r="C35" s="3"/>
    </row>
    <row r="36" spans="1:3" ht="14.25" customHeight="1" x14ac:dyDescent="0.25">
      <c r="A36" s="27"/>
      <c r="B36" s="9"/>
      <c r="C36" s="3"/>
    </row>
    <row r="37" spans="1:3" ht="14.25" customHeight="1" x14ac:dyDescent="0.25">
      <c r="A37" s="27"/>
      <c r="B37" s="9"/>
      <c r="C37" s="3"/>
    </row>
    <row r="38" spans="1:3" ht="14.25" customHeight="1" x14ac:dyDescent="0.25">
      <c r="A38" s="27"/>
      <c r="B38" s="9"/>
      <c r="C38" s="3"/>
    </row>
    <row r="39" spans="1:3" ht="14.25" customHeight="1" x14ac:dyDescent="0.25">
      <c r="A39" s="27"/>
      <c r="B39" s="9"/>
      <c r="C39" s="3"/>
    </row>
    <row r="40" spans="1:3" ht="14.25" customHeight="1" x14ac:dyDescent="0.25">
      <c r="A40" s="27"/>
      <c r="B40" s="9"/>
      <c r="C40" s="3"/>
    </row>
    <row r="41" spans="1:3" ht="14.25" customHeight="1" x14ac:dyDescent="0.25">
      <c r="A41" s="27"/>
      <c r="B41" s="9"/>
      <c r="C41" s="3"/>
    </row>
    <row r="42" spans="1:3" ht="14.25" customHeight="1" x14ac:dyDescent="0.25">
      <c r="A42" s="27"/>
      <c r="B42" s="9"/>
      <c r="C42" s="3"/>
    </row>
    <row r="43" spans="1:3" ht="14.25" customHeight="1" x14ac:dyDescent="0.25">
      <c r="A43" s="27"/>
      <c r="B43" s="9"/>
      <c r="C43" s="3"/>
    </row>
    <row r="44" spans="1:3" ht="14.25" customHeight="1" x14ac:dyDescent="0.25">
      <c r="A44" s="27"/>
      <c r="B44" s="9"/>
      <c r="C44" s="3"/>
    </row>
    <row r="45" spans="1:3" ht="14.25" customHeight="1" x14ac:dyDescent="0.25">
      <c r="A45" s="27"/>
      <c r="B45" s="9"/>
      <c r="C45" s="3"/>
    </row>
    <row r="46" spans="1:3" ht="14.25" customHeight="1" x14ac:dyDescent="0.25">
      <c r="A46" s="27"/>
      <c r="B46" s="9"/>
      <c r="C46" s="3"/>
    </row>
    <row r="47" spans="1:3" ht="14.25" customHeight="1" x14ac:dyDescent="0.25">
      <c r="A47" s="27"/>
      <c r="B47" s="9"/>
      <c r="C47" s="3"/>
    </row>
    <row r="48" spans="1:3" ht="14.25" customHeight="1" x14ac:dyDescent="0.25">
      <c r="A48" s="27"/>
      <c r="B48" s="9"/>
      <c r="C48" s="3"/>
    </row>
    <row r="49" spans="1:3" ht="14.25" customHeight="1" x14ac:dyDescent="0.25">
      <c r="A49" s="27"/>
      <c r="B49" s="9"/>
      <c r="C49" s="3"/>
    </row>
    <row r="50" spans="1:3" ht="14.25" customHeight="1" x14ac:dyDescent="0.25">
      <c r="A50" s="27"/>
      <c r="B50" s="9"/>
      <c r="C50" s="3"/>
    </row>
    <row r="51" spans="1:3" ht="14.25" customHeight="1" x14ac:dyDescent="0.25">
      <c r="A51" s="27"/>
      <c r="B51" s="9"/>
      <c r="C51" s="3"/>
    </row>
    <row r="52" spans="1:3" ht="14.25" customHeight="1" x14ac:dyDescent="0.25">
      <c r="A52" s="27"/>
      <c r="B52" s="9"/>
      <c r="C52" s="3"/>
    </row>
    <row r="53" spans="1:3" ht="14.25" customHeight="1" x14ac:dyDescent="0.25">
      <c r="A53" s="27"/>
      <c r="B53" s="9"/>
      <c r="C53" s="3"/>
    </row>
    <row r="54" spans="1:3" ht="14.25" customHeight="1" x14ac:dyDescent="0.25">
      <c r="A54" s="27"/>
      <c r="B54" s="9"/>
      <c r="C54" s="3"/>
    </row>
    <row r="55" spans="1:3" ht="14.25" customHeight="1" x14ac:dyDescent="0.25">
      <c r="A55" s="27"/>
      <c r="B55" s="9"/>
      <c r="C55" s="3"/>
    </row>
    <row r="56" spans="1:3" ht="14.25" customHeight="1" x14ac:dyDescent="0.25">
      <c r="A56" s="27"/>
      <c r="B56" s="9"/>
      <c r="C56" s="3"/>
    </row>
    <row r="57" spans="1:3" ht="14.25" customHeight="1" x14ac:dyDescent="0.25">
      <c r="A57" s="27"/>
      <c r="B57" s="9"/>
      <c r="C57" s="3"/>
    </row>
    <row r="58" spans="1:3" ht="14.25" customHeight="1" x14ac:dyDescent="0.25">
      <c r="A58" s="27"/>
      <c r="B58" s="9"/>
      <c r="C58" s="3"/>
    </row>
    <row r="59" spans="1:3" ht="14.25" customHeight="1" x14ac:dyDescent="0.25">
      <c r="A59" s="27"/>
      <c r="B59" s="9"/>
      <c r="C59" s="3"/>
    </row>
    <row r="60" spans="1:3" ht="14.25" customHeight="1" x14ac:dyDescent="0.25">
      <c r="A60" s="27"/>
      <c r="B60" s="9"/>
      <c r="C60" s="3"/>
    </row>
    <row r="61" spans="1:3" ht="14.25" customHeight="1" x14ac:dyDescent="0.25">
      <c r="A61" s="27"/>
      <c r="B61" s="9"/>
      <c r="C61" s="3"/>
    </row>
    <row r="62" spans="1:3" ht="14.25" customHeight="1" x14ac:dyDescent="0.25">
      <c r="A62" s="27"/>
      <c r="B62" s="9"/>
      <c r="C62" s="3"/>
    </row>
    <row r="63" spans="1:3" ht="14.25" customHeight="1" x14ac:dyDescent="0.25">
      <c r="A63" s="27"/>
      <c r="B63" s="9"/>
      <c r="C63" s="3"/>
    </row>
    <row r="64" spans="1:3" ht="14.25" customHeight="1" x14ac:dyDescent="0.25">
      <c r="A64" s="27"/>
      <c r="B64" s="9"/>
      <c r="C64" s="3"/>
    </row>
    <row r="65" spans="1:3" ht="14.25" customHeight="1" x14ac:dyDescent="0.25">
      <c r="A65" s="27"/>
      <c r="B65" s="9"/>
      <c r="C65" s="3"/>
    </row>
    <row r="66" spans="1:3" ht="14.25" customHeight="1" x14ac:dyDescent="0.25">
      <c r="A66" s="27"/>
      <c r="B66" s="9"/>
      <c r="C66" s="3"/>
    </row>
    <row r="67" spans="1:3" ht="14.25" customHeight="1" x14ac:dyDescent="0.25">
      <c r="A67" s="27"/>
      <c r="B67" s="9"/>
      <c r="C67" s="3"/>
    </row>
    <row r="68" spans="1:3" ht="14.25" customHeight="1" x14ac:dyDescent="0.25">
      <c r="A68" s="27"/>
      <c r="B68" s="9"/>
      <c r="C68" s="3"/>
    </row>
    <row r="69" spans="1:3" ht="14.25" customHeight="1" x14ac:dyDescent="0.25">
      <c r="A69" s="27"/>
      <c r="B69" s="9"/>
      <c r="C69" s="3"/>
    </row>
    <row r="70" spans="1:3" ht="14.25" customHeight="1" x14ac:dyDescent="0.25">
      <c r="A70" s="27"/>
      <c r="B70" s="9"/>
      <c r="C70" s="3"/>
    </row>
    <row r="71" spans="1:3" ht="14.25" customHeight="1" x14ac:dyDescent="0.25">
      <c r="A71" s="27"/>
      <c r="B71" s="9"/>
      <c r="C71" s="3"/>
    </row>
    <row r="72" spans="1:3" ht="14.25" customHeight="1" x14ac:dyDescent="0.25">
      <c r="A72" s="27"/>
      <c r="B72" s="9"/>
      <c r="C72" s="3"/>
    </row>
    <row r="73" spans="1:3" ht="14.25" customHeight="1" x14ac:dyDescent="0.25">
      <c r="A73" s="27"/>
      <c r="B73" s="9"/>
      <c r="C73" s="3"/>
    </row>
    <row r="74" spans="1:3" ht="14.25" customHeight="1" x14ac:dyDescent="0.25">
      <c r="A74" s="27"/>
      <c r="B74" s="9"/>
      <c r="C74" s="3"/>
    </row>
    <row r="75" spans="1:3" ht="14.25" customHeight="1" x14ac:dyDescent="0.25">
      <c r="A75" s="27"/>
      <c r="B75" s="9"/>
      <c r="C75" s="3"/>
    </row>
    <row r="76" spans="1:3" ht="14.25" customHeight="1" x14ac:dyDescent="0.25">
      <c r="A76" s="27"/>
      <c r="B76" s="9"/>
      <c r="C76" s="3"/>
    </row>
    <row r="77" spans="1:3" ht="14.25" customHeight="1" x14ac:dyDescent="0.25">
      <c r="A77" s="27"/>
      <c r="B77" s="9"/>
      <c r="C77" s="3"/>
    </row>
    <row r="78" spans="1:3" ht="14.25" customHeight="1" x14ac:dyDescent="0.25">
      <c r="A78" s="27"/>
      <c r="B78" s="9"/>
      <c r="C78" s="3"/>
    </row>
    <row r="79" spans="1:3" ht="14.25" customHeight="1" x14ac:dyDescent="0.25">
      <c r="A79" s="27"/>
      <c r="B79" s="9"/>
      <c r="C79" s="3"/>
    </row>
    <row r="80" spans="1:3" ht="14.25" customHeight="1" x14ac:dyDescent="0.25">
      <c r="A80" s="27"/>
      <c r="B80" s="9"/>
      <c r="C80" s="3"/>
    </row>
    <row r="81" spans="1:3" ht="14.25" customHeight="1" x14ac:dyDescent="0.25">
      <c r="A81" s="27"/>
      <c r="B81" s="9"/>
      <c r="C81" s="3"/>
    </row>
    <row r="82" spans="1:3" ht="14.25" customHeight="1" x14ac:dyDescent="0.25">
      <c r="A82" s="27"/>
      <c r="B82" s="9"/>
      <c r="C82" s="3"/>
    </row>
    <row r="83" spans="1:3" ht="14.25" customHeight="1" x14ac:dyDescent="0.25">
      <c r="A83" s="27"/>
      <c r="B83" s="9"/>
      <c r="C83" s="3"/>
    </row>
    <row r="84" spans="1:3" ht="14.25" customHeight="1" x14ac:dyDescent="0.25">
      <c r="A84" s="27"/>
      <c r="B84" s="9"/>
      <c r="C84" s="3"/>
    </row>
    <row r="85" spans="1:3" ht="14.25" customHeight="1" x14ac:dyDescent="0.25">
      <c r="A85" s="27"/>
      <c r="B85" s="9"/>
      <c r="C85" s="3"/>
    </row>
    <row r="86" spans="1:3" ht="14.25" customHeight="1" x14ac:dyDescent="0.25">
      <c r="A86" s="27"/>
      <c r="B86" s="9"/>
      <c r="C86" s="3"/>
    </row>
    <row r="87" spans="1:3" ht="14.25" customHeight="1" x14ac:dyDescent="0.25">
      <c r="A87" s="27"/>
      <c r="B87" s="9"/>
      <c r="C87" s="3"/>
    </row>
    <row r="88" spans="1:3" ht="14.25" customHeight="1" x14ac:dyDescent="0.25">
      <c r="A88" s="27"/>
      <c r="B88" s="9"/>
      <c r="C88" s="3"/>
    </row>
    <row r="89" spans="1:3" ht="14.25" customHeight="1" x14ac:dyDescent="0.25">
      <c r="A89" s="27"/>
      <c r="B89" s="9"/>
      <c r="C89" s="3"/>
    </row>
    <row r="90" spans="1:3" ht="14.25" customHeight="1" x14ac:dyDescent="0.25">
      <c r="A90" s="27"/>
      <c r="B90" s="9"/>
      <c r="C90" s="3"/>
    </row>
    <row r="91" spans="1:3" ht="14.25" customHeight="1" x14ac:dyDescent="0.25">
      <c r="A91" s="27"/>
      <c r="B91" s="9"/>
      <c r="C91" s="3"/>
    </row>
    <row r="92" spans="1:3" ht="14.25" customHeight="1" x14ac:dyDescent="0.25">
      <c r="A92" s="27"/>
      <c r="B92" s="9"/>
      <c r="C92" s="3"/>
    </row>
    <row r="93" spans="1:3" ht="14.25" customHeight="1" x14ac:dyDescent="0.25">
      <c r="A93" s="27"/>
      <c r="B93" s="9"/>
      <c r="C93" s="3"/>
    </row>
    <row r="94" spans="1:3" ht="14.25" customHeight="1" x14ac:dyDescent="0.25">
      <c r="A94" s="27"/>
      <c r="B94" s="9"/>
      <c r="C94" s="3"/>
    </row>
    <row r="95" spans="1:3" ht="14.25" customHeight="1" x14ac:dyDescent="0.25">
      <c r="A95" s="27"/>
      <c r="B95" s="9"/>
      <c r="C95" s="3"/>
    </row>
    <row r="96" spans="1:3" ht="14.25" customHeight="1" x14ac:dyDescent="0.25">
      <c r="A96" s="27"/>
      <c r="B96" s="9"/>
      <c r="C96" s="3"/>
    </row>
    <row r="97" spans="1:3" ht="14.25" customHeight="1" x14ac:dyDescent="0.25">
      <c r="A97" s="27"/>
      <c r="B97" s="9"/>
      <c r="C97" s="3"/>
    </row>
    <row r="98" spans="1:3" ht="14.25" customHeight="1" x14ac:dyDescent="0.25">
      <c r="A98" s="27"/>
      <c r="B98" s="9"/>
      <c r="C98" s="3"/>
    </row>
    <row r="99" spans="1:3" ht="14.25" customHeight="1" x14ac:dyDescent="0.25">
      <c r="A99" s="27"/>
      <c r="B99" s="9"/>
      <c r="C99" s="3"/>
    </row>
    <row r="100" spans="1:3" ht="14.25" customHeight="1" x14ac:dyDescent="0.25">
      <c r="A100" s="27"/>
      <c r="B100" s="9"/>
      <c r="C100" s="3"/>
    </row>
    <row r="101" spans="1:3" ht="14.25" customHeight="1" x14ac:dyDescent="0.25">
      <c r="A101" s="27"/>
      <c r="B101" s="9"/>
      <c r="C101" s="3"/>
    </row>
    <row r="102" spans="1:3" ht="14.25" customHeight="1" x14ac:dyDescent="0.25">
      <c r="A102" s="27"/>
      <c r="B102" s="9"/>
      <c r="C102" s="3"/>
    </row>
    <row r="103" spans="1:3" ht="14.25" customHeight="1" x14ac:dyDescent="0.25">
      <c r="A103" s="27"/>
      <c r="B103" s="9"/>
      <c r="C103" s="3"/>
    </row>
    <row r="104" spans="1:3" ht="14.25" customHeight="1" x14ac:dyDescent="0.25">
      <c r="A104" s="27"/>
      <c r="B104" s="9"/>
      <c r="C104" s="3"/>
    </row>
    <row r="105" spans="1:3" ht="14.25" customHeight="1" x14ac:dyDescent="0.25">
      <c r="A105" s="27"/>
      <c r="B105" s="9"/>
      <c r="C105" s="3"/>
    </row>
    <row r="106" spans="1:3" ht="14.25" customHeight="1" x14ac:dyDescent="0.25">
      <c r="A106" s="27"/>
      <c r="B106" s="9"/>
      <c r="C106" s="3"/>
    </row>
    <row r="107" spans="1:3" ht="14.25" customHeight="1" x14ac:dyDescent="0.25">
      <c r="A107" s="27"/>
      <c r="B107" s="9"/>
      <c r="C107" s="3"/>
    </row>
    <row r="108" spans="1:3" ht="14.25" customHeight="1" x14ac:dyDescent="0.25">
      <c r="A108" s="27"/>
      <c r="B108" s="9"/>
      <c r="C108" s="3"/>
    </row>
    <row r="109" spans="1:3" ht="14.25" customHeight="1" x14ac:dyDescent="0.25">
      <c r="A109" s="27"/>
      <c r="B109" s="9"/>
      <c r="C109" s="3"/>
    </row>
    <row r="110" spans="1:3" ht="14.25" customHeight="1" x14ac:dyDescent="0.25">
      <c r="A110" s="27"/>
      <c r="B110" s="9"/>
      <c r="C110" s="3"/>
    </row>
    <row r="111" spans="1:3" ht="14.25" customHeight="1" x14ac:dyDescent="0.25">
      <c r="A111" s="27"/>
      <c r="B111" s="9"/>
      <c r="C111" s="3"/>
    </row>
    <row r="112" spans="1:3" ht="14.25" customHeight="1" x14ac:dyDescent="0.25">
      <c r="A112" s="27"/>
      <c r="B112" s="9"/>
      <c r="C112" s="3"/>
    </row>
    <row r="113" spans="1:3" ht="14.25" customHeight="1" x14ac:dyDescent="0.25">
      <c r="A113" s="27"/>
      <c r="B113" s="9"/>
      <c r="C113" s="3"/>
    </row>
    <row r="114" spans="1:3" ht="14.25" customHeight="1" x14ac:dyDescent="0.25">
      <c r="A114" s="27"/>
      <c r="B114" s="9"/>
      <c r="C114" s="3"/>
    </row>
    <row r="115" spans="1:3" ht="14.25" customHeight="1" x14ac:dyDescent="0.25">
      <c r="A115" s="27"/>
      <c r="B115" s="9"/>
      <c r="C115" s="3"/>
    </row>
    <row r="116" spans="1:3" ht="14.25" customHeight="1" x14ac:dyDescent="0.25">
      <c r="A116" s="27"/>
      <c r="B116" s="9"/>
      <c r="C116" s="3"/>
    </row>
    <row r="117" spans="1:3" ht="14.25" customHeight="1" x14ac:dyDescent="0.25">
      <c r="A117" s="27"/>
      <c r="B117" s="9"/>
      <c r="C117" s="3"/>
    </row>
    <row r="118" spans="1:3" ht="14.25" customHeight="1" x14ac:dyDescent="0.25">
      <c r="A118" s="27"/>
      <c r="B118" s="9"/>
      <c r="C118" s="3"/>
    </row>
    <row r="119" spans="1:3" ht="14.25" customHeight="1" x14ac:dyDescent="0.25">
      <c r="A119" s="27"/>
      <c r="B119" s="9"/>
      <c r="C119" s="3"/>
    </row>
    <row r="120" spans="1:3" ht="14.25" customHeight="1" x14ac:dyDescent="0.25">
      <c r="A120" s="27"/>
      <c r="B120" s="9"/>
      <c r="C120" s="3"/>
    </row>
    <row r="121" spans="1:3" ht="14.25" customHeight="1" x14ac:dyDescent="0.25">
      <c r="A121" s="27"/>
      <c r="B121" s="9"/>
      <c r="C121" s="3"/>
    </row>
    <row r="122" spans="1:3" ht="14.25" customHeight="1" x14ac:dyDescent="0.25">
      <c r="A122" s="27"/>
      <c r="B122" s="9"/>
      <c r="C122" s="3"/>
    </row>
    <row r="123" spans="1:3" ht="14.25" customHeight="1" x14ac:dyDescent="0.25">
      <c r="A123" s="27"/>
      <c r="B123" s="9"/>
      <c r="C123" s="3"/>
    </row>
    <row r="124" spans="1:3" ht="14.25" customHeight="1" x14ac:dyDescent="0.25">
      <c r="A124" s="27"/>
      <c r="B124" s="9"/>
      <c r="C124" s="3"/>
    </row>
    <row r="125" spans="1:3" ht="14.25" customHeight="1" x14ac:dyDescent="0.25">
      <c r="A125" s="27"/>
      <c r="B125" s="9"/>
      <c r="C125" s="3"/>
    </row>
    <row r="126" spans="1:3" ht="14.25" customHeight="1" x14ac:dyDescent="0.25">
      <c r="A126" s="27"/>
      <c r="B126" s="9"/>
      <c r="C126" s="3"/>
    </row>
    <row r="127" spans="1:3" ht="14.25" customHeight="1" x14ac:dyDescent="0.25">
      <c r="A127" s="27"/>
      <c r="B127" s="9"/>
      <c r="C127" s="3"/>
    </row>
    <row r="128" spans="1:3" ht="14.25" customHeight="1" x14ac:dyDescent="0.25">
      <c r="A128" s="27"/>
      <c r="B128" s="9"/>
      <c r="C128" s="3"/>
    </row>
    <row r="129" spans="1:3" ht="14.25" customHeight="1" x14ac:dyDescent="0.25">
      <c r="A129" s="27"/>
      <c r="B129" s="9"/>
      <c r="C129" s="3"/>
    </row>
    <row r="130" spans="1:3" ht="14.25" customHeight="1" x14ac:dyDescent="0.25">
      <c r="A130" s="27"/>
      <c r="B130" s="9"/>
      <c r="C130" s="3"/>
    </row>
    <row r="131" spans="1:3" ht="14.25" customHeight="1" x14ac:dyDescent="0.25">
      <c r="A131" s="27"/>
      <c r="B131" s="9"/>
      <c r="C131" s="3"/>
    </row>
    <row r="132" spans="1:3" ht="14.25" customHeight="1" x14ac:dyDescent="0.25">
      <c r="A132" s="27"/>
      <c r="B132" s="9"/>
      <c r="C132" s="3"/>
    </row>
    <row r="133" spans="1:3" ht="14.25" customHeight="1" x14ac:dyDescent="0.25">
      <c r="A133" s="27"/>
      <c r="B133" s="9"/>
      <c r="C133" s="3"/>
    </row>
    <row r="134" spans="1:3" ht="14.25" customHeight="1" x14ac:dyDescent="0.25">
      <c r="A134" s="27"/>
      <c r="B134" s="9"/>
      <c r="C134" s="3"/>
    </row>
    <row r="135" spans="1:3" ht="14.25" customHeight="1" x14ac:dyDescent="0.25">
      <c r="A135" s="27"/>
      <c r="B135" s="9"/>
      <c r="C135" s="3"/>
    </row>
    <row r="136" spans="1:3" ht="14.25" customHeight="1" x14ac:dyDescent="0.25">
      <c r="A136" s="27"/>
      <c r="B136" s="9"/>
      <c r="C136" s="3"/>
    </row>
    <row r="137" spans="1:3" ht="14.25" customHeight="1" x14ac:dyDescent="0.25">
      <c r="A137" s="27"/>
      <c r="B137" s="9"/>
      <c r="C137" s="3"/>
    </row>
    <row r="138" spans="1:3" ht="14.25" customHeight="1" x14ac:dyDescent="0.25">
      <c r="A138" s="27"/>
      <c r="B138" s="9"/>
      <c r="C138" s="3"/>
    </row>
    <row r="139" spans="1:3" ht="14.25" customHeight="1" x14ac:dyDescent="0.25">
      <c r="A139" s="27"/>
      <c r="B139" s="9"/>
      <c r="C139" s="3"/>
    </row>
    <row r="140" spans="1:3" ht="14.25" customHeight="1" x14ac:dyDescent="0.25">
      <c r="A140" s="27"/>
      <c r="B140" s="9"/>
      <c r="C140" s="3"/>
    </row>
    <row r="141" spans="1:3" ht="14.25" customHeight="1" x14ac:dyDescent="0.25">
      <c r="A141" s="27"/>
      <c r="B141" s="9"/>
      <c r="C141" s="3"/>
    </row>
    <row r="142" spans="1:3" ht="14.25" customHeight="1" x14ac:dyDescent="0.25">
      <c r="A142" s="27"/>
      <c r="B142" s="9"/>
      <c r="C142" s="3"/>
    </row>
    <row r="143" spans="1:3" ht="14.25" customHeight="1" x14ac:dyDescent="0.25">
      <c r="A143" s="27"/>
      <c r="B143" s="9"/>
      <c r="C143" s="3"/>
    </row>
    <row r="144" spans="1:3" ht="14.25" customHeight="1" x14ac:dyDescent="0.25">
      <c r="A144" s="27"/>
      <c r="B144" s="9"/>
      <c r="C144" s="3"/>
    </row>
    <row r="145" spans="1:3" ht="14.25" customHeight="1" x14ac:dyDescent="0.25">
      <c r="A145" s="27"/>
      <c r="B145" s="9"/>
      <c r="C145" s="3"/>
    </row>
    <row r="146" spans="1:3" ht="14.25" customHeight="1" x14ac:dyDescent="0.25">
      <c r="A146" s="27"/>
      <c r="B146" s="9"/>
      <c r="C146" s="3"/>
    </row>
    <row r="147" spans="1:3" ht="14.25" customHeight="1" x14ac:dyDescent="0.25">
      <c r="A147" s="27"/>
      <c r="B147" s="9"/>
      <c r="C147" s="3"/>
    </row>
    <row r="148" spans="1:3" ht="14.25" customHeight="1" x14ac:dyDescent="0.25">
      <c r="A148" s="27"/>
      <c r="B148" s="9"/>
      <c r="C148" s="3"/>
    </row>
    <row r="149" spans="1:3" ht="14.25" customHeight="1" x14ac:dyDescent="0.25">
      <c r="A149" s="27"/>
      <c r="B149" s="9"/>
      <c r="C149" s="3"/>
    </row>
    <row r="150" spans="1:3" ht="14.25" customHeight="1" x14ac:dyDescent="0.25">
      <c r="A150" s="27"/>
      <c r="B150" s="9"/>
      <c r="C150" s="3"/>
    </row>
    <row r="151" spans="1:3" ht="14.25" customHeight="1" x14ac:dyDescent="0.25">
      <c r="A151" s="27"/>
      <c r="B151" s="9"/>
      <c r="C151" s="3"/>
    </row>
    <row r="152" spans="1:3" ht="14.25" customHeight="1" x14ac:dyDescent="0.25">
      <c r="A152" s="27"/>
      <c r="B152" s="9"/>
      <c r="C152" s="3"/>
    </row>
    <row r="153" spans="1:3" ht="14.25" customHeight="1" x14ac:dyDescent="0.25">
      <c r="A153" s="27"/>
      <c r="B153" s="9"/>
      <c r="C153" s="3"/>
    </row>
    <row r="154" spans="1:3" ht="14.25" customHeight="1" x14ac:dyDescent="0.25">
      <c r="A154" s="27"/>
      <c r="B154" s="9"/>
      <c r="C154" s="3"/>
    </row>
    <row r="155" spans="1:3" ht="14.25" customHeight="1" x14ac:dyDescent="0.25">
      <c r="A155" s="27"/>
      <c r="B155" s="9"/>
      <c r="C155" s="3"/>
    </row>
    <row r="156" spans="1:3" ht="14.25" customHeight="1" x14ac:dyDescent="0.25">
      <c r="A156" s="27"/>
      <c r="B156" s="9"/>
      <c r="C156" s="3"/>
    </row>
    <row r="157" spans="1:3" ht="14.25" customHeight="1" x14ac:dyDescent="0.25">
      <c r="A157" s="27"/>
      <c r="B157" s="9"/>
      <c r="C157" s="3"/>
    </row>
    <row r="158" spans="1:3" ht="14.25" customHeight="1" x14ac:dyDescent="0.25">
      <c r="A158" s="27"/>
      <c r="B158" s="9"/>
      <c r="C158" s="3"/>
    </row>
    <row r="159" spans="1:3" ht="14.25" customHeight="1" x14ac:dyDescent="0.25">
      <c r="A159" s="27"/>
      <c r="B159" s="9"/>
      <c r="C159" s="3"/>
    </row>
    <row r="160" spans="1:3" ht="14.25" customHeight="1" x14ac:dyDescent="0.25">
      <c r="A160" s="27"/>
      <c r="B160" s="9"/>
      <c r="C160" s="3"/>
    </row>
    <row r="161" spans="1:3" ht="14.25" customHeight="1" x14ac:dyDescent="0.25">
      <c r="A161" s="27"/>
      <c r="B161" s="9"/>
      <c r="C161" s="3"/>
    </row>
    <row r="162" spans="1:3" ht="14.25" customHeight="1" x14ac:dyDescent="0.25">
      <c r="A162" s="27"/>
      <c r="B162" s="9"/>
      <c r="C162" s="3"/>
    </row>
    <row r="163" spans="1:3" ht="14.25" customHeight="1" x14ac:dyDescent="0.25">
      <c r="A163" s="27"/>
      <c r="B163" s="9"/>
      <c r="C163" s="3"/>
    </row>
    <row r="164" spans="1:3" ht="14.25" customHeight="1" x14ac:dyDescent="0.25">
      <c r="A164" s="27"/>
      <c r="B164" s="9"/>
      <c r="C164" s="3"/>
    </row>
    <row r="165" spans="1:3" ht="14.25" customHeight="1" x14ac:dyDescent="0.25">
      <c r="A165" s="27"/>
      <c r="B165" s="9"/>
      <c r="C165" s="3"/>
    </row>
    <row r="166" spans="1:3" ht="14.25" customHeight="1" x14ac:dyDescent="0.25">
      <c r="A166" s="27"/>
      <c r="B166" s="9"/>
      <c r="C166" s="3"/>
    </row>
    <row r="167" spans="1:3" ht="14.25" customHeight="1" x14ac:dyDescent="0.25">
      <c r="A167" s="27"/>
      <c r="B167" s="9"/>
      <c r="C167" s="3"/>
    </row>
    <row r="168" spans="1:3" ht="14.25" customHeight="1" x14ac:dyDescent="0.25">
      <c r="A168" s="27"/>
      <c r="B168" s="9"/>
      <c r="C168" s="3"/>
    </row>
    <row r="169" spans="1:3" ht="14.25" customHeight="1" x14ac:dyDescent="0.25">
      <c r="A169" s="27"/>
      <c r="B169" s="9"/>
      <c r="C169" s="3"/>
    </row>
    <row r="170" spans="1:3" ht="14.25" customHeight="1" x14ac:dyDescent="0.25">
      <c r="A170" s="27"/>
      <c r="B170" s="9"/>
      <c r="C170" s="3"/>
    </row>
    <row r="171" spans="1:3" ht="14.25" customHeight="1" x14ac:dyDescent="0.25">
      <c r="A171" s="27"/>
      <c r="B171" s="9"/>
      <c r="C171" s="3"/>
    </row>
    <row r="172" spans="1:3" ht="14.25" customHeight="1" x14ac:dyDescent="0.25">
      <c r="A172" s="27"/>
      <c r="B172" s="9"/>
      <c r="C172" s="3"/>
    </row>
    <row r="173" spans="1:3" ht="14.25" customHeight="1" x14ac:dyDescent="0.25">
      <c r="A173" s="27"/>
      <c r="B173" s="9"/>
      <c r="C173" s="3"/>
    </row>
    <row r="174" spans="1:3" ht="14.25" customHeight="1" x14ac:dyDescent="0.25">
      <c r="A174" s="27"/>
      <c r="B174" s="9"/>
      <c r="C174" s="3"/>
    </row>
    <row r="175" spans="1:3" ht="14.25" customHeight="1" x14ac:dyDescent="0.25">
      <c r="A175" s="27"/>
      <c r="B175" s="9"/>
      <c r="C175" s="3"/>
    </row>
    <row r="176" spans="1:3" ht="14.25" customHeight="1" x14ac:dyDescent="0.25">
      <c r="A176" s="27"/>
      <c r="B176" s="9"/>
      <c r="C176" s="3"/>
    </row>
    <row r="177" spans="1:3" ht="14.25" customHeight="1" x14ac:dyDescent="0.25">
      <c r="A177" s="27"/>
      <c r="B177" s="9"/>
      <c r="C177" s="3"/>
    </row>
    <row r="178" spans="1:3" ht="14.25" customHeight="1" x14ac:dyDescent="0.25">
      <c r="A178" s="27"/>
      <c r="B178" s="9"/>
      <c r="C178" s="3"/>
    </row>
    <row r="179" spans="1:3" ht="14.25" customHeight="1" x14ac:dyDescent="0.25">
      <c r="A179" s="27"/>
      <c r="B179" s="9"/>
      <c r="C179" s="3"/>
    </row>
    <row r="180" spans="1:3" ht="14.25" customHeight="1" x14ac:dyDescent="0.25">
      <c r="A180" s="27"/>
      <c r="B180" s="9"/>
      <c r="C180" s="3"/>
    </row>
    <row r="181" spans="1:3" ht="14.25" customHeight="1" x14ac:dyDescent="0.25">
      <c r="A181" s="27"/>
      <c r="B181" s="9"/>
      <c r="C181" s="3"/>
    </row>
    <row r="182" spans="1:3" ht="14.25" customHeight="1" x14ac:dyDescent="0.25">
      <c r="A182" s="27"/>
      <c r="B182" s="9"/>
      <c r="C182" s="3"/>
    </row>
    <row r="183" spans="1:3" ht="14.25" customHeight="1" x14ac:dyDescent="0.25">
      <c r="A183" s="27"/>
      <c r="B183" s="9"/>
      <c r="C183" s="3"/>
    </row>
    <row r="184" spans="1:3" ht="14.25" customHeight="1" x14ac:dyDescent="0.25">
      <c r="A184" s="27"/>
      <c r="B184" s="9"/>
      <c r="C184" s="3"/>
    </row>
    <row r="185" spans="1:3" ht="14.25" customHeight="1" x14ac:dyDescent="0.25">
      <c r="A185" s="27"/>
      <c r="B185" s="9"/>
      <c r="C185" s="3"/>
    </row>
    <row r="186" spans="1:3" ht="14.25" customHeight="1" x14ac:dyDescent="0.25">
      <c r="A186" s="27"/>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workbookViewId="0">
      <selection activeCell="D17" sqref="D17"/>
    </sheetView>
  </sheetViews>
  <sheetFormatPr defaultColWidth="8.85546875" defaultRowHeight="12" x14ac:dyDescent="0.2"/>
  <cols>
    <col min="1" max="1" width="2" style="53" customWidth="1"/>
    <col min="2" max="2" width="8.85546875" style="53"/>
    <col min="3" max="3" width="9.140625" style="53" bestFit="1" customWidth="1"/>
    <col min="4" max="4" width="15.7109375" style="53" bestFit="1" customWidth="1"/>
    <col min="5" max="16384" width="8.85546875" style="53"/>
  </cols>
  <sheetData>
    <row r="1" spans="2:8" ht="15.75" x14ac:dyDescent="0.2">
      <c r="B1" s="52"/>
    </row>
    <row r="2" spans="2:8" x14ac:dyDescent="0.2">
      <c r="B2" s="54" t="s">
        <v>544</v>
      </c>
    </row>
    <row r="4" spans="2:8" x14ac:dyDescent="0.2">
      <c r="B4" s="54" t="s">
        <v>528</v>
      </c>
    </row>
    <row r="6" spans="2:8" ht="12.75" thickBot="1" x14ac:dyDescent="0.25">
      <c r="B6" s="55"/>
      <c r="C6" s="56" t="s">
        <v>529</v>
      </c>
      <c r="D6" s="56" t="s">
        <v>530</v>
      </c>
    </row>
    <row r="7" spans="2:8" x14ac:dyDescent="0.2">
      <c r="B7" s="53" t="s">
        <v>550</v>
      </c>
      <c r="C7" s="57">
        <f>COUNTIF('Te dhenat'!$Q$6:$Q$272,B7)</f>
        <v>5</v>
      </c>
      <c r="D7" s="58">
        <f>C7/$C$13</f>
        <v>2.8089887640449437E-2</v>
      </c>
    </row>
    <row r="8" spans="2:8" x14ac:dyDescent="0.2">
      <c r="B8" s="53" t="s">
        <v>548</v>
      </c>
      <c r="C8" s="57">
        <f>COUNTIF('Te dhenat'!$Q$6:$Q$272,B8)</f>
        <v>36</v>
      </c>
      <c r="D8" s="58">
        <f t="shared" ref="D8:D12" si="0">C8/$C$13</f>
        <v>0.20224719101123595</v>
      </c>
    </row>
    <row r="9" spans="2:8" x14ac:dyDescent="0.2">
      <c r="B9" s="53" t="s">
        <v>547</v>
      </c>
      <c r="C9" s="57">
        <f>COUNTIF('Te dhenat'!$Q$6:$Q$272,B9)</f>
        <v>52</v>
      </c>
      <c r="D9" s="58">
        <f t="shared" si="0"/>
        <v>0.29213483146067415</v>
      </c>
    </row>
    <row r="10" spans="2:8" x14ac:dyDescent="0.2">
      <c r="B10" s="53" t="s">
        <v>549</v>
      </c>
      <c r="C10" s="57">
        <f>COUNTIF('Te dhenat'!$Q$6:$Q$272,B10)</f>
        <v>41</v>
      </c>
      <c r="D10" s="58">
        <f t="shared" si="0"/>
        <v>0.2303370786516854</v>
      </c>
    </row>
    <row r="11" spans="2:8" x14ac:dyDescent="0.2">
      <c r="B11" s="53" t="s">
        <v>545</v>
      </c>
      <c r="C11" s="57">
        <f>COUNTIF('Te dhenat'!$Q$6:$Q$272,B11)</f>
        <v>26</v>
      </c>
      <c r="D11" s="58">
        <f t="shared" si="0"/>
        <v>0.14606741573033707</v>
      </c>
    </row>
    <row r="12" spans="2:8" ht="12.75" thickBot="1" x14ac:dyDescent="0.25">
      <c r="B12" s="53" t="s">
        <v>546</v>
      </c>
      <c r="C12" s="57">
        <f>COUNTIF('Te dhenat'!$Q$6:$Q$272,B12)</f>
        <v>18</v>
      </c>
      <c r="D12" s="58">
        <f t="shared" si="0"/>
        <v>0.10112359550561797</v>
      </c>
    </row>
    <row r="13" spans="2:8" ht="12.75" thickBot="1" x14ac:dyDescent="0.25">
      <c r="B13" s="59" t="s">
        <v>531</v>
      </c>
      <c r="C13" s="59">
        <f>SUM(C7:C12)</f>
        <v>178</v>
      </c>
      <c r="D13" s="60">
        <f>SUM(D7:D12)</f>
        <v>1</v>
      </c>
    </row>
    <row r="14" spans="2:8" ht="15.75" thickTop="1" x14ac:dyDescent="0.25">
      <c r="B14" s="61"/>
      <c r="C14" s="57"/>
      <c r="D14" s="58"/>
      <c r="H14" s="62"/>
    </row>
    <row r="15" spans="2:8" ht="15" x14ac:dyDescent="0.25">
      <c r="B15" s="63" t="s">
        <v>551</v>
      </c>
      <c r="C15" s="64">
        <f>AVERAGE('Te dhenat'!$P$6:$P$200)</f>
        <v>46.151685393258425</v>
      </c>
      <c r="D15" s="65"/>
      <c r="H15" s="62"/>
    </row>
    <row r="16" spans="2:8" ht="15" x14ac:dyDescent="0.25">
      <c r="B16" s="63" t="s">
        <v>552</v>
      </c>
      <c r="C16" s="64">
        <f>MEDIAN('Te dhenat'!$P$6:$P$200)</f>
        <v>45</v>
      </c>
      <c r="D16" s="58"/>
      <c r="H16" s="62"/>
    </row>
    <row r="17" spans="2:8" ht="15" x14ac:dyDescent="0.25">
      <c r="B17" s="66" t="s">
        <v>553</v>
      </c>
      <c r="C17" s="64">
        <f>_xlfn.MODE.SNGL('Te dhenat'!$P$6:$P$200)</f>
        <v>48</v>
      </c>
      <c r="H17" s="62"/>
    </row>
    <row r="18" spans="2:8" ht="15" x14ac:dyDescent="0.25">
      <c r="B18" s="66" t="s">
        <v>556</v>
      </c>
      <c r="C18" s="64">
        <f>SKEW('Te dhenat'!$P$6:$P$200)</f>
        <v>0.23853812208261232</v>
      </c>
      <c r="H18" s="62"/>
    </row>
    <row r="19" spans="2:8" ht="15" x14ac:dyDescent="0.25">
      <c r="B19" s="66" t="s">
        <v>554</v>
      </c>
      <c r="C19" s="64">
        <f>_xlfn.VAR.S('Te dhenat'!$P$6:$P$200)</f>
        <v>164.90906494001149</v>
      </c>
      <c r="H19" s="62"/>
    </row>
    <row r="20" spans="2:8" ht="15" x14ac:dyDescent="0.25">
      <c r="B20" s="66" t="s">
        <v>555</v>
      </c>
      <c r="C20" s="64">
        <f>_xlfn.STDEV.S('Te dhenat'!$P$6:$P$200)</f>
        <v>12.841692448427953</v>
      </c>
      <c r="H20" s="62"/>
    </row>
    <row r="21" spans="2:8" ht="15" x14ac:dyDescent="0.25">
      <c r="H21" s="62"/>
    </row>
    <row r="22" spans="2:8" ht="15" x14ac:dyDescent="0.25">
      <c r="H22" s="62"/>
    </row>
    <row r="23" spans="2:8" ht="15" x14ac:dyDescent="0.25">
      <c r="H23" s="62"/>
    </row>
    <row r="24" spans="2:8" ht="15" x14ac:dyDescent="0.25">
      <c r="H24" s="62"/>
    </row>
    <row r="25" spans="2:8" ht="15" x14ac:dyDescent="0.25">
      <c r="B25" s="53" t="s">
        <v>568</v>
      </c>
      <c r="H25" s="62"/>
    </row>
    <row r="26" spans="2:8" ht="15" x14ac:dyDescent="0.25">
      <c r="B26" s="53" t="s">
        <v>569</v>
      </c>
      <c r="H26" s="62"/>
    </row>
    <row r="27" spans="2:8" ht="15" x14ac:dyDescent="0.25">
      <c r="B27" s="53" t="s">
        <v>570</v>
      </c>
      <c r="H27" s="62"/>
    </row>
    <row r="28" spans="2:8" ht="15" x14ac:dyDescent="0.25">
      <c r="H28" s="62"/>
    </row>
    <row r="29" spans="2:8" ht="15" x14ac:dyDescent="0.25">
      <c r="H29" s="62"/>
    </row>
    <row r="30" spans="2:8" ht="15" x14ac:dyDescent="0.25">
      <c r="H30" s="62"/>
    </row>
    <row r="31" spans="2:8" ht="15" x14ac:dyDescent="0.25">
      <c r="H31" s="62"/>
    </row>
    <row r="32" spans="2:8" ht="15" x14ac:dyDescent="0.25">
      <c r="H32" s="62"/>
    </row>
    <row r="33" spans="8:8" ht="15" x14ac:dyDescent="0.25">
      <c r="H33" s="62"/>
    </row>
    <row r="34" spans="8:8" ht="15" x14ac:dyDescent="0.25">
      <c r="H34" s="62"/>
    </row>
    <row r="35" spans="8:8" ht="15" x14ac:dyDescent="0.25">
      <c r="H35" s="62"/>
    </row>
    <row r="36" spans="8:8" ht="15" x14ac:dyDescent="0.25">
      <c r="H36" s="62"/>
    </row>
    <row r="37" spans="8:8" ht="15" x14ac:dyDescent="0.25">
      <c r="H37" s="62"/>
    </row>
    <row r="38" spans="8:8" ht="15" x14ac:dyDescent="0.25">
      <c r="H38" s="62"/>
    </row>
    <row r="39" spans="8:8" ht="15" x14ac:dyDescent="0.25">
      <c r="H39" s="62"/>
    </row>
    <row r="40" spans="8:8" ht="15" x14ac:dyDescent="0.25">
      <c r="H40" s="62"/>
    </row>
    <row r="41" spans="8:8" ht="15" x14ac:dyDescent="0.25">
      <c r="H41" s="62"/>
    </row>
    <row r="42" spans="8:8" ht="15" x14ac:dyDescent="0.25">
      <c r="H42" s="62"/>
    </row>
    <row r="43" spans="8:8" ht="15" x14ac:dyDescent="0.25">
      <c r="H43" s="62"/>
    </row>
    <row r="44" spans="8:8" ht="15" x14ac:dyDescent="0.25">
      <c r="H44" s="62"/>
    </row>
    <row r="45" spans="8:8" ht="15" x14ac:dyDescent="0.25">
      <c r="H45" s="62"/>
    </row>
    <row r="46" spans="8:8" ht="15" x14ac:dyDescent="0.25">
      <c r="H46" s="62"/>
    </row>
    <row r="47" spans="8:8" ht="15" x14ac:dyDescent="0.25">
      <c r="H47" s="62"/>
    </row>
    <row r="48" spans="8:8" ht="15" x14ac:dyDescent="0.25">
      <c r="H48" s="62"/>
    </row>
    <row r="49" spans="8:8" ht="15" x14ac:dyDescent="0.25">
      <c r="H49" s="62"/>
    </row>
    <row r="50" spans="8:8" ht="15" x14ac:dyDescent="0.25">
      <c r="H50" s="62"/>
    </row>
    <row r="51" spans="8:8" ht="15" x14ac:dyDescent="0.25">
      <c r="H51" s="62"/>
    </row>
    <row r="52" spans="8:8" ht="15" x14ac:dyDescent="0.25">
      <c r="H52" s="62"/>
    </row>
    <row r="53" spans="8:8" ht="15" x14ac:dyDescent="0.25">
      <c r="H53" s="62"/>
    </row>
    <row r="54" spans="8:8" ht="15" x14ac:dyDescent="0.25">
      <c r="H54" s="62"/>
    </row>
    <row r="55" spans="8:8" ht="15" x14ac:dyDescent="0.25">
      <c r="H55" s="62"/>
    </row>
    <row r="56" spans="8:8" ht="15" x14ac:dyDescent="0.25">
      <c r="H56" s="62"/>
    </row>
    <row r="57" spans="8:8" ht="15" x14ac:dyDescent="0.25">
      <c r="H57" s="62"/>
    </row>
    <row r="58" spans="8:8" ht="15" x14ac:dyDescent="0.25">
      <c r="H58" s="62"/>
    </row>
    <row r="59" spans="8:8" ht="15" x14ac:dyDescent="0.25">
      <c r="H59" s="62"/>
    </row>
    <row r="60" spans="8:8" ht="15" x14ac:dyDescent="0.25">
      <c r="H60" s="62"/>
    </row>
    <row r="61" spans="8:8" ht="15" x14ac:dyDescent="0.25">
      <c r="H61" s="62"/>
    </row>
    <row r="62" spans="8:8" ht="15" x14ac:dyDescent="0.25">
      <c r="H62" s="62"/>
    </row>
    <row r="63" spans="8:8" ht="15" x14ac:dyDescent="0.25">
      <c r="H63" s="62"/>
    </row>
    <row r="64" spans="8:8" ht="15" x14ac:dyDescent="0.25">
      <c r="H64" s="62"/>
    </row>
    <row r="65" spans="8:8" ht="15" x14ac:dyDescent="0.25">
      <c r="H65" s="62"/>
    </row>
    <row r="66" spans="8:8" ht="15" x14ac:dyDescent="0.25">
      <c r="H66" s="62"/>
    </row>
    <row r="67" spans="8:8" ht="15" x14ac:dyDescent="0.25">
      <c r="H67" s="62"/>
    </row>
    <row r="68" spans="8:8" ht="15" x14ac:dyDescent="0.25">
      <c r="H68" s="62"/>
    </row>
    <row r="69" spans="8:8" ht="15" x14ac:dyDescent="0.25">
      <c r="H69" s="62"/>
    </row>
    <row r="70" spans="8:8" ht="15" x14ac:dyDescent="0.25">
      <c r="H70" s="62"/>
    </row>
    <row r="71" spans="8:8" ht="15" x14ac:dyDescent="0.25">
      <c r="H71" s="62"/>
    </row>
    <row r="72" spans="8:8" ht="15" x14ac:dyDescent="0.25">
      <c r="H72" s="62"/>
    </row>
    <row r="73" spans="8:8" ht="15" x14ac:dyDescent="0.25">
      <c r="H73" s="62"/>
    </row>
    <row r="74" spans="8:8" ht="15" x14ac:dyDescent="0.25">
      <c r="H74" s="62"/>
    </row>
    <row r="75" spans="8:8" ht="15" x14ac:dyDescent="0.25">
      <c r="H75" s="62"/>
    </row>
    <row r="76" spans="8:8" ht="15" x14ac:dyDescent="0.25">
      <c r="H76" s="62"/>
    </row>
    <row r="77" spans="8:8" ht="15" x14ac:dyDescent="0.25">
      <c r="H77" s="62"/>
    </row>
    <row r="78" spans="8:8" ht="15" x14ac:dyDescent="0.25">
      <c r="H78" s="62"/>
    </row>
    <row r="79" spans="8:8" ht="15" x14ac:dyDescent="0.25">
      <c r="H79" s="62"/>
    </row>
    <row r="80" spans="8:8" ht="15" x14ac:dyDescent="0.25">
      <c r="H80" s="62"/>
    </row>
    <row r="81" spans="8:8" ht="15" x14ac:dyDescent="0.25">
      <c r="H81" s="62"/>
    </row>
    <row r="82" spans="8:8" ht="15" x14ac:dyDescent="0.25">
      <c r="H82" s="62"/>
    </row>
    <row r="83" spans="8:8" ht="15" x14ac:dyDescent="0.25">
      <c r="H83" s="62"/>
    </row>
    <row r="84" spans="8:8" ht="15" x14ac:dyDescent="0.25">
      <c r="H84" s="62"/>
    </row>
    <row r="85" spans="8:8" ht="15" x14ac:dyDescent="0.25">
      <c r="H85" s="62"/>
    </row>
    <row r="86" spans="8:8" ht="15" x14ac:dyDescent="0.25">
      <c r="H86" s="62"/>
    </row>
    <row r="87" spans="8:8" ht="15" x14ac:dyDescent="0.25">
      <c r="H87" s="62"/>
    </row>
    <row r="88" spans="8:8" ht="15" x14ac:dyDescent="0.25">
      <c r="H88" s="62"/>
    </row>
    <row r="89" spans="8:8" ht="15" x14ac:dyDescent="0.25">
      <c r="H89" s="62"/>
    </row>
    <row r="90" spans="8:8" ht="15" x14ac:dyDescent="0.25">
      <c r="H90" s="62"/>
    </row>
    <row r="91" spans="8:8" ht="15" x14ac:dyDescent="0.25">
      <c r="H91" s="62"/>
    </row>
    <row r="92" spans="8:8" ht="15" x14ac:dyDescent="0.25">
      <c r="H92" s="62"/>
    </row>
    <row r="93" spans="8:8" ht="15" x14ac:dyDescent="0.25">
      <c r="H93" s="62"/>
    </row>
    <row r="94" spans="8:8" ht="15" x14ac:dyDescent="0.25">
      <c r="H94" s="62"/>
    </row>
    <row r="95" spans="8:8" ht="15" x14ac:dyDescent="0.25">
      <c r="H95" s="62"/>
    </row>
    <row r="96" spans="8:8" ht="15" x14ac:dyDescent="0.25">
      <c r="H96" s="62"/>
    </row>
    <row r="97" spans="8:8" ht="15" x14ac:dyDescent="0.25">
      <c r="H97" s="62"/>
    </row>
    <row r="98" spans="8:8" ht="15" x14ac:dyDescent="0.25">
      <c r="H98" s="62"/>
    </row>
    <row r="99" spans="8:8" ht="15" x14ac:dyDescent="0.25">
      <c r="H99" s="62"/>
    </row>
    <row r="100" spans="8:8" ht="15" x14ac:dyDescent="0.25">
      <c r="H100" s="62"/>
    </row>
    <row r="101" spans="8:8" ht="15" x14ac:dyDescent="0.25">
      <c r="H101" s="62"/>
    </row>
    <row r="102" spans="8:8" ht="15" x14ac:dyDescent="0.25">
      <c r="H102" s="62"/>
    </row>
    <row r="103" spans="8:8" ht="15" x14ac:dyDescent="0.25">
      <c r="H103" s="62"/>
    </row>
    <row r="104" spans="8:8" ht="15" x14ac:dyDescent="0.25">
      <c r="H104" s="62"/>
    </row>
    <row r="105" spans="8:8" ht="15" x14ac:dyDescent="0.25">
      <c r="H105" s="62"/>
    </row>
    <row r="106" spans="8:8" ht="15" x14ac:dyDescent="0.25">
      <c r="H106" s="62"/>
    </row>
    <row r="107" spans="8:8" ht="15" x14ac:dyDescent="0.25">
      <c r="H107" s="62"/>
    </row>
    <row r="108" spans="8:8" ht="15" x14ac:dyDescent="0.25">
      <c r="H108" s="62"/>
    </row>
    <row r="109" spans="8:8" ht="15" x14ac:dyDescent="0.25">
      <c r="H109" s="62"/>
    </row>
    <row r="110" spans="8:8" ht="15" x14ac:dyDescent="0.25">
      <c r="H110" s="62"/>
    </row>
    <row r="111" spans="8:8" ht="15" x14ac:dyDescent="0.25">
      <c r="H111" s="62"/>
    </row>
    <row r="112" spans="8:8" ht="15" x14ac:dyDescent="0.25">
      <c r="H112" s="62"/>
    </row>
    <row r="113" spans="8:8" ht="15" x14ac:dyDescent="0.25">
      <c r="H113" s="62"/>
    </row>
    <row r="114" spans="8:8" ht="15" x14ac:dyDescent="0.25">
      <c r="H114" s="62"/>
    </row>
    <row r="115" spans="8:8" ht="15" x14ac:dyDescent="0.25">
      <c r="H115" s="62"/>
    </row>
    <row r="116" spans="8:8" ht="15" x14ac:dyDescent="0.25">
      <c r="H116" s="62"/>
    </row>
    <row r="117" spans="8:8" ht="15" x14ac:dyDescent="0.25">
      <c r="H117" s="62"/>
    </row>
    <row r="118" spans="8:8" ht="15" x14ac:dyDescent="0.25">
      <c r="H118" s="62"/>
    </row>
    <row r="119" spans="8:8" ht="15" x14ac:dyDescent="0.25">
      <c r="H119" s="62"/>
    </row>
    <row r="120" spans="8:8" ht="15" x14ac:dyDescent="0.25">
      <c r="H120" s="62"/>
    </row>
    <row r="121" spans="8:8" ht="15" x14ac:dyDescent="0.25">
      <c r="H121" s="62"/>
    </row>
    <row r="122" spans="8:8" ht="15" x14ac:dyDescent="0.25">
      <c r="H122" s="62"/>
    </row>
    <row r="123" spans="8:8" ht="15" x14ac:dyDescent="0.25">
      <c r="H123" s="62"/>
    </row>
    <row r="124" spans="8:8" ht="15" x14ac:dyDescent="0.25">
      <c r="H124" s="62"/>
    </row>
    <row r="125" spans="8:8" ht="15" x14ac:dyDescent="0.25">
      <c r="H125" s="62"/>
    </row>
    <row r="126" spans="8:8" ht="15" x14ac:dyDescent="0.25">
      <c r="H126" s="62"/>
    </row>
    <row r="127" spans="8:8" ht="15" x14ac:dyDescent="0.25">
      <c r="H127" s="62"/>
    </row>
    <row r="128" spans="8:8" ht="15" x14ac:dyDescent="0.25">
      <c r="H128" s="62"/>
    </row>
    <row r="129" spans="8:8" ht="15" x14ac:dyDescent="0.25">
      <c r="H129" s="62"/>
    </row>
    <row r="130" spans="8:8" ht="15" x14ac:dyDescent="0.25">
      <c r="H130" s="62"/>
    </row>
    <row r="131" spans="8:8" ht="15" x14ac:dyDescent="0.25">
      <c r="H131" s="62"/>
    </row>
    <row r="132" spans="8:8" ht="15" x14ac:dyDescent="0.25">
      <c r="H132" s="62"/>
    </row>
    <row r="133" spans="8:8" ht="15" x14ac:dyDescent="0.25">
      <c r="H133" s="62"/>
    </row>
    <row r="134" spans="8:8" ht="15" x14ac:dyDescent="0.25">
      <c r="H134" s="62"/>
    </row>
    <row r="135" spans="8:8" ht="15" x14ac:dyDescent="0.25">
      <c r="H135" s="62"/>
    </row>
    <row r="136" spans="8:8" ht="15" x14ac:dyDescent="0.25">
      <c r="H136" s="62"/>
    </row>
    <row r="137" spans="8:8" ht="15" x14ac:dyDescent="0.25">
      <c r="H137" s="62"/>
    </row>
    <row r="138" spans="8:8" ht="15" x14ac:dyDescent="0.25">
      <c r="H138" s="62"/>
    </row>
    <row r="139" spans="8:8" ht="15" x14ac:dyDescent="0.25">
      <c r="H139" s="62"/>
    </row>
    <row r="140" spans="8:8" ht="15" x14ac:dyDescent="0.25">
      <c r="H140" s="62"/>
    </row>
    <row r="141" spans="8:8" ht="15" x14ac:dyDescent="0.25">
      <c r="H141" s="62"/>
    </row>
    <row r="142" spans="8:8" ht="15" x14ac:dyDescent="0.25">
      <c r="H142" s="62"/>
    </row>
    <row r="143" spans="8:8" ht="15" x14ac:dyDescent="0.25">
      <c r="H143" s="62"/>
    </row>
    <row r="144" spans="8:8" ht="15" x14ac:dyDescent="0.25">
      <c r="H144" s="62"/>
    </row>
    <row r="145" spans="8:8" ht="15" x14ac:dyDescent="0.25">
      <c r="H145" s="62"/>
    </row>
    <row r="146" spans="8:8" ht="15" x14ac:dyDescent="0.25">
      <c r="H146" s="62"/>
    </row>
    <row r="147" spans="8:8" ht="15" x14ac:dyDescent="0.25">
      <c r="H147" s="62"/>
    </row>
    <row r="148" spans="8:8" ht="15" x14ac:dyDescent="0.25">
      <c r="H148" s="62"/>
    </row>
    <row r="149" spans="8:8" ht="15" x14ac:dyDescent="0.25">
      <c r="H149" s="62"/>
    </row>
    <row r="150" spans="8:8" ht="15" x14ac:dyDescent="0.25">
      <c r="H150" s="62"/>
    </row>
    <row r="151" spans="8:8" ht="15" x14ac:dyDescent="0.25">
      <c r="H151" s="62"/>
    </row>
    <row r="152" spans="8:8" ht="15" x14ac:dyDescent="0.25">
      <c r="H152" s="62"/>
    </row>
    <row r="153" spans="8:8" ht="15" x14ac:dyDescent="0.25">
      <c r="H153" s="62"/>
    </row>
    <row r="154" spans="8:8" ht="15" x14ac:dyDescent="0.25">
      <c r="H154" s="62"/>
    </row>
    <row r="155" spans="8:8" ht="15" x14ac:dyDescent="0.25">
      <c r="H155" s="62"/>
    </row>
    <row r="156" spans="8:8" ht="15" x14ac:dyDescent="0.25">
      <c r="H156" s="62"/>
    </row>
    <row r="157" spans="8:8" ht="15" x14ac:dyDescent="0.25">
      <c r="H157" s="62"/>
    </row>
    <row r="158" spans="8:8" ht="15" x14ac:dyDescent="0.25">
      <c r="H158" s="62"/>
    </row>
    <row r="159" spans="8:8" ht="15" x14ac:dyDescent="0.25">
      <c r="H159" s="62"/>
    </row>
    <row r="160" spans="8:8" ht="15" x14ac:dyDescent="0.25">
      <c r="H160" s="62"/>
    </row>
    <row r="161" spans="8:8" ht="15" x14ac:dyDescent="0.25">
      <c r="H161" s="62"/>
    </row>
    <row r="162" spans="8:8" ht="15" x14ac:dyDescent="0.25">
      <c r="H162" s="62"/>
    </row>
    <row r="163" spans="8:8" ht="15" x14ac:dyDescent="0.25">
      <c r="H163" s="62"/>
    </row>
    <row r="164" spans="8:8" ht="15" x14ac:dyDescent="0.25">
      <c r="H164" s="62"/>
    </row>
    <row r="165" spans="8:8" ht="15" x14ac:dyDescent="0.25">
      <c r="H165" s="62"/>
    </row>
    <row r="166" spans="8:8" ht="15" x14ac:dyDescent="0.25">
      <c r="H166" s="62"/>
    </row>
    <row r="167" spans="8:8" ht="15" x14ac:dyDescent="0.25">
      <c r="H167" s="62"/>
    </row>
    <row r="168" spans="8:8" ht="15" x14ac:dyDescent="0.25">
      <c r="H168" s="62"/>
    </row>
    <row r="169" spans="8:8" ht="15" x14ac:dyDescent="0.25">
      <c r="H169" s="62"/>
    </row>
    <row r="170" spans="8:8" ht="15" x14ac:dyDescent="0.25">
      <c r="H170" s="62"/>
    </row>
    <row r="171" spans="8:8" ht="15" x14ac:dyDescent="0.25">
      <c r="H171" s="62"/>
    </row>
    <row r="172" spans="8:8" ht="15" x14ac:dyDescent="0.25">
      <c r="H172" s="62"/>
    </row>
    <row r="173" spans="8:8" ht="15" x14ac:dyDescent="0.25">
      <c r="H173" s="62"/>
    </row>
    <row r="174" spans="8:8" ht="15" x14ac:dyDescent="0.25">
      <c r="H174" s="62"/>
    </row>
    <row r="175" spans="8:8" ht="15" x14ac:dyDescent="0.25">
      <c r="H175" s="62"/>
    </row>
    <row r="176" spans="8:8" ht="15" x14ac:dyDescent="0.25">
      <c r="H176" s="62"/>
    </row>
    <row r="177" spans="8:8" ht="15" x14ac:dyDescent="0.25">
      <c r="H177" s="62"/>
    </row>
    <row r="178" spans="8:8" ht="15" x14ac:dyDescent="0.25">
      <c r="H178" s="62"/>
    </row>
    <row r="179" spans="8:8" ht="15" x14ac:dyDescent="0.25">
      <c r="H179" s="62"/>
    </row>
    <row r="180" spans="8:8" ht="15" x14ac:dyDescent="0.25">
      <c r="H180" s="62"/>
    </row>
    <row r="181" spans="8:8" ht="15" x14ac:dyDescent="0.25">
      <c r="H181" s="62"/>
    </row>
    <row r="182" spans="8:8" ht="15" x14ac:dyDescent="0.25">
      <c r="H182" s="62"/>
    </row>
    <row r="183" spans="8:8" ht="15" x14ac:dyDescent="0.25">
      <c r="H183" s="62"/>
    </row>
    <row r="184" spans="8:8" ht="15" x14ac:dyDescent="0.25">
      <c r="H184" s="62"/>
    </row>
    <row r="185" spans="8:8" ht="15" x14ac:dyDescent="0.25">
      <c r="H185" s="62"/>
    </row>
    <row r="186" spans="8:8" ht="15" x14ac:dyDescent="0.25">
      <c r="H186" s="62"/>
    </row>
    <row r="187" spans="8:8" ht="15" x14ac:dyDescent="0.25">
      <c r="H187" s="62"/>
    </row>
    <row r="188" spans="8:8" ht="15" x14ac:dyDescent="0.25">
      <c r="H188" s="62"/>
    </row>
    <row r="189" spans="8:8" ht="15" x14ac:dyDescent="0.25">
      <c r="H189" s="62"/>
    </row>
    <row r="190" spans="8:8" ht="15" x14ac:dyDescent="0.25">
      <c r="H190" s="62"/>
    </row>
    <row r="191" spans="8:8" ht="15" x14ac:dyDescent="0.25">
      <c r="H191" s="62"/>
    </row>
    <row r="192" spans="8:8" ht="15" x14ac:dyDescent="0.25">
      <c r="H192" s="62"/>
    </row>
    <row r="193" spans="8:8" ht="15" x14ac:dyDescent="0.25">
      <c r="H193" s="62"/>
    </row>
    <row r="194" spans="8:8" ht="15" x14ac:dyDescent="0.25">
      <c r="H194" s="62"/>
    </row>
    <row r="195" spans="8:8" ht="15" x14ac:dyDescent="0.25">
      <c r="H195" s="62"/>
    </row>
    <row r="196" spans="8:8" ht="15" x14ac:dyDescent="0.25">
      <c r="H196" s="62"/>
    </row>
    <row r="197" spans="8:8" ht="15" x14ac:dyDescent="0.25">
      <c r="H197" s="62"/>
    </row>
    <row r="198" spans="8:8" ht="15" x14ac:dyDescent="0.25">
      <c r="H198" s="62"/>
    </row>
    <row r="199" spans="8:8" ht="15" x14ac:dyDescent="0.25">
      <c r="H199" s="62"/>
    </row>
    <row r="200" spans="8:8" ht="15" x14ac:dyDescent="0.25">
      <c r="H200" s="62"/>
    </row>
  </sheetData>
  <dataValidations count="1">
    <dataValidation allowBlank="1" showErrorMessage="1" sqref="B4 B1:B2" xr:uid="{00000000-0002-0000-0300-000000000000}"/>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12" sqref="C12"/>
    </sheetView>
  </sheetViews>
  <sheetFormatPr defaultColWidth="8.85546875" defaultRowHeight="12" x14ac:dyDescent="0.2"/>
  <cols>
    <col min="1" max="1" width="2" style="38" customWidth="1"/>
    <col min="2" max="2" width="19" style="38" customWidth="1"/>
    <col min="3" max="3" width="10" style="38" bestFit="1" customWidth="1"/>
    <col min="4" max="16384" width="8.85546875" style="38"/>
  </cols>
  <sheetData>
    <row r="1" spans="2:3" ht="15.75" x14ac:dyDescent="0.2">
      <c r="B1" s="24"/>
    </row>
    <row r="2" spans="2:3" x14ac:dyDescent="0.2">
      <c r="B2" s="25" t="s">
        <v>557</v>
      </c>
    </row>
    <row r="4" spans="2:3" ht="12.75" thickBot="1" x14ac:dyDescent="0.25">
      <c r="B4" s="45" t="s">
        <v>559</v>
      </c>
    </row>
    <row r="5" spans="2:3" x14ac:dyDescent="0.2">
      <c r="B5" s="44"/>
    </row>
    <row r="6" spans="2:3" x14ac:dyDescent="0.2">
      <c r="B6" s="39" t="s">
        <v>558</v>
      </c>
      <c r="C6" s="46">
        <f>_xlfn.COVARIANCE.S('Te dhenat'!I6:I272,'Te dhenat'!P6:P272)</f>
        <v>-176361.87100999182</v>
      </c>
    </row>
    <row r="7" spans="2:3" x14ac:dyDescent="0.2">
      <c r="B7" s="39" t="s">
        <v>560</v>
      </c>
      <c r="C7" s="46">
        <f>CORREL('Te dhenat'!I6:I272,'Te dhenat'!P6:P272)</f>
        <v>-0.17489349098612006</v>
      </c>
    </row>
    <row r="31" spans="2:2" x14ac:dyDescent="0.2">
      <c r="B31" s="26" t="s">
        <v>567</v>
      </c>
    </row>
  </sheetData>
  <dataValidations count="1">
    <dataValidation allowBlank="1" showErrorMessage="1" sqref="B1:B2" xr:uid="{00000000-0002-0000-0400-000000000000}"/>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 dhenat</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2025-03-10T13:49:49Z</dcterms:created>
  <dcterms:modified xsi:type="dcterms:W3CDTF">2025-03-10T13:50:30Z</dcterms:modified>
</cp:coreProperties>
</file>