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ivate\projectA\생체분석\"/>
    </mc:Choice>
  </mc:AlternateContent>
  <bookViews>
    <workbookView xWindow="0" yWindow="0" windowWidth="28800" windowHeight="12315" firstSheet="3" activeTab="5"/>
  </bookViews>
  <sheets>
    <sheet name="표지" sheetId="4" r:id="rId1"/>
    <sheet name="데이터베이스 설계서" sheetId="5" r:id="rId2"/>
    <sheet name="요구사항 정의서" sheetId="1" state="hidden" r:id="rId3"/>
    <sheet name="데이터베이스 목록" sheetId="6" r:id="rId4"/>
    <sheet name="데이터베이스 정의" sheetId="7" r:id="rId5"/>
    <sheet name="테이블 명세" sheetId="8" r:id="rId6"/>
    <sheet name="코드데이터" sheetId="9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'요구사항 정의서'!$B$1:$H$247</definedName>
  </definedNames>
  <calcPr calcId="152511"/>
</workbook>
</file>

<file path=xl/calcChain.xml><?xml version="1.0" encoding="utf-8"?>
<calcChain xmlns="http://schemas.openxmlformats.org/spreadsheetml/2006/main">
  <c r="L298" i="8" l="1"/>
  <c r="L293" i="8"/>
  <c r="L301" i="8"/>
  <c r="L300" i="8"/>
  <c r="L299" i="8"/>
  <c r="L297" i="8"/>
  <c r="L296" i="8"/>
  <c r="L295" i="8"/>
  <c r="L294" i="8"/>
  <c r="L292" i="8"/>
  <c r="L291" i="8"/>
  <c r="L290" i="8"/>
  <c r="L289" i="8"/>
  <c r="L144" i="8"/>
  <c r="L153" i="8"/>
  <c r="L154" i="8"/>
  <c r="L155" i="8"/>
  <c r="L156" i="8"/>
  <c r="L157" i="8"/>
  <c r="L158" i="8"/>
  <c r="L159" i="8"/>
  <c r="L170" i="8"/>
  <c r="E17" i="7"/>
  <c r="E8" i="7" l="1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231" i="8"/>
  <c r="L252" i="8"/>
  <c r="L271" i="8"/>
  <c r="L276" i="8"/>
  <c r="L275" i="8"/>
  <c r="L278" i="8"/>
  <c r="L277" i="8"/>
  <c r="L279" i="8"/>
  <c r="L274" i="8"/>
  <c r="L273" i="8"/>
  <c r="L272" i="8"/>
  <c r="L270" i="8"/>
  <c r="E16" i="7"/>
  <c r="L174" i="8"/>
  <c r="L175" i="8"/>
  <c r="L152" i="8" l="1"/>
  <c r="L151" i="8"/>
  <c r="L150" i="8"/>
  <c r="L149" i="8"/>
  <c r="L148" i="8"/>
  <c r="L147" i="8"/>
  <c r="L146" i="8"/>
  <c r="L145" i="8"/>
  <c r="E11" i="7" l="1"/>
  <c r="L234" i="8" l="1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123" i="8" l="1"/>
  <c r="L124" i="8"/>
  <c r="L125" i="8"/>
  <c r="L126" i="8"/>
  <c r="L127" i="8"/>
  <c r="L128" i="8"/>
  <c r="L129" i="8"/>
  <c r="L130" i="8"/>
  <c r="L122" i="8"/>
  <c r="L121" i="8"/>
  <c r="L79" i="8"/>
  <c r="L78" i="8"/>
  <c r="L77" i="8"/>
  <c r="L76" i="8"/>
  <c r="L75" i="8"/>
  <c r="L74" i="8"/>
  <c r="L80" i="8"/>
  <c r="L81" i="8"/>
  <c r="L82" i="8"/>
  <c r="L72" i="8"/>
  <c r="L215" i="8" l="1"/>
  <c r="L213" i="8"/>
  <c r="L212" i="8"/>
  <c r="L214" i="8"/>
  <c r="L184" i="8"/>
  <c r="L30" i="8"/>
  <c r="L219" i="8" l="1"/>
  <c r="L218" i="8"/>
  <c r="L217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E12" i="7"/>
  <c r="L52" i="8"/>
  <c r="L256" i="8" l="1"/>
  <c r="E15" i="7"/>
  <c r="L259" i="8"/>
  <c r="L258" i="8"/>
  <c r="L257" i="8"/>
  <c r="L255" i="8"/>
  <c r="L254" i="8"/>
  <c r="L253" i="8"/>
  <c r="L251" i="8"/>
  <c r="L233" i="8" l="1"/>
  <c r="L232" i="8"/>
  <c r="L183" i="8"/>
  <c r="L216" i="8"/>
  <c r="L182" i="8"/>
  <c r="L181" i="8"/>
  <c r="L187" i="8"/>
  <c r="L186" i="8"/>
  <c r="L185" i="8"/>
  <c r="L180" i="8"/>
  <c r="L179" i="8"/>
  <c r="L178" i="8"/>
  <c r="L177" i="8"/>
  <c r="L176" i="8"/>
  <c r="L173" i="8"/>
  <c r="L172" i="8"/>
  <c r="L171" i="8"/>
  <c r="L133" i="8"/>
  <c r="L132" i="8"/>
  <c r="L131" i="8"/>
  <c r="L120" i="8"/>
  <c r="L119" i="8"/>
  <c r="L118" i="8"/>
  <c r="L117" i="8"/>
  <c r="L71" i="8"/>
  <c r="L70" i="8"/>
  <c r="L50" i="8"/>
  <c r="L73" i="8"/>
  <c r="L69" i="8"/>
  <c r="L68" i="8"/>
  <c r="L51" i="8"/>
  <c r="L31" i="8"/>
  <c r="L29" i="8"/>
  <c r="E6" i="7"/>
  <c r="L37" i="8"/>
  <c r="L36" i="8"/>
  <c r="L35" i="8"/>
  <c r="L34" i="8"/>
  <c r="L33" i="8"/>
  <c r="L32" i="8"/>
  <c r="L28" i="8"/>
  <c r="L27" i="8"/>
  <c r="L49" i="8"/>
  <c r="L16" i="8"/>
  <c r="L15" i="8"/>
  <c r="L14" i="8"/>
  <c r="L13" i="8"/>
  <c r="L12" i="8"/>
  <c r="L11" i="8"/>
  <c r="L10" i="8"/>
  <c r="L9" i="8"/>
  <c r="E5" i="7"/>
  <c r="E9" i="7"/>
  <c r="E13" i="7" l="1"/>
  <c r="E10" i="7"/>
  <c r="L53" i="8"/>
  <c r="L235" i="8" l="1"/>
  <c r="L240" i="8" l="1"/>
  <c r="L239" i="8"/>
  <c r="L238" i="8"/>
  <c r="L237" i="8"/>
  <c r="L236" i="8"/>
  <c r="L230" i="8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63" i="9" l="1"/>
  <c r="A64" i="9"/>
  <c r="A65" i="9"/>
  <c r="A66" i="9"/>
  <c r="A67" i="9"/>
  <c r="A68" i="9"/>
  <c r="A69" i="9"/>
  <c r="A70" i="9"/>
  <c r="A71" i="9"/>
  <c r="A72" i="9"/>
  <c r="A73" i="9"/>
  <c r="A51" i="9"/>
  <c r="A52" i="9"/>
  <c r="A53" i="9"/>
  <c r="A54" i="9"/>
  <c r="A55" i="9"/>
  <c r="A56" i="9"/>
  <c r="A57" i="9"/>
  <c r="A58" i="9"/>
  <c r="A59" i="9"/>
  <c r="A60" i="9"/>
  <c r="A61" i="9"/>
  <c r="A62" i="9"/>
  <c r="L55" i="8" l="1"/>
  <c r="L57" i="8"/>
  <c r="L56" i="8"/>
  <c r="L54" i="8"/>
  <c r="L48" i="8"/>
  <c r="A50" i="9" l="1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E14" i="7" l="1"/>
  <c r="E7" i="7"/>
</calcChain>
</file>

<file path=xl/sharedStrings.xml><?xml version="1.0" encoding="utf-8"?>
<sst xmlns="http://schemas.openxmlformats.org/spreadsheetml/2006/main" count="1536" uniqueCount="596">
  <si>
    <t>문서명</t>
    <phoneticPr fontId="1" type="noConversion"/>
  </si>
  <si>
    <t>요구사항 정의서</t>
    <phoneticPr fontId="1" type="noConversion"/>
  </si>
  <si>
    <t>문서번호</t>
    <phoneticPr fontId="1" type="noConversion"/>
  </si>
  <si>
    <t>작성자</t>
    <phoneticPr fontId="1" type="noConversion"/>
  </si>
  <si>
    <t>프로젝트명</t>
    <phoneticPr fontId="1" type="noConversion"/>
  </si>
  <si>
    <t>LG하이엠 상황실 고도화</t>
    <phoneticPr fontId="1" type="noConversion"/>
  </si>
  <si>
    <t>단계</t>
    <phoneticPr fontId="1" type="noConversion"/>
  </si>
  <si>
    <t>작업</t>
    <phoneticPr fontId="1" type="noConversion"/>
  </si>
  <si>
    <t>분석</t>
    <phoneticPr fontId="1" type="noConversion"/>
  </si>
  <si>
    <t>요구사항 분석</t>
    <phoneticPr fontId="1" type="noConversion"/>
  </si>
  <si>
    <t>작성일</t>
    <phoneticPr fontId="1" type="noConversion"/>
  </si>
  <si>
    <t>버전</t>
    <phoneticPr fontId="1" type="noConversion"/>
  </si>
  <si>
    <t>요구사항 이름</t>
    <phoneticPr fontId="1" type="noConversion"/>
  </si>
  <si>
    <t>요구사항 내용</t>
    <phoneticPr fontId="1" type="noConversion"/>
  </si>
  <si>
    <t>분류</t>
    <phoneticPr fontId="1" type="noConversion"/>
  </si>
  <si>
    <t>반영 여부</t>
    <phoneticPr fontId="1" type="noConversion"/>
  </si>
  <si>
    <t>요구사항 ID</t>
    <phoneticPr fontId="1" type="noConversion"/>
  </si>
  <si>
    <t>우재백</t>
    <phoneticPr fontId="1" type="noConversion"/>
  </si>
  <si>
    <t>구분</t>
    <phoneticPr fontId="1" type="noConversion"/>
  </si>
  <si>
    <t>브라우저</t>
    <phoneticPr fontId="1" type="noConversion"/>
  </si>
  <si>
    <t>OS</t>
    <phoneticPr fontId="1" type="noConversion"/>
  </si>
  <si>
    <t>화면 해상도</t>
    <phoneticPr fontId="1" type="noConversion"/>
  </si>
  <si>
    <t>화면 REFRESH 주기</t>
    <phoneticPr fontId="1" type="noConversion"/>
  </si>
  <si>
    <t>각 화면 순차적 REFRESH</t>
    <phoneticPr fontId="1" type="noConversion"/>
  </si>
  <si>
    <t>refresh 주기는 화면별로 설정</t>
    <phoneticPr fontId="1" type="noConversion"/>
  </si>
  <si>
    <t>로그인</t>
    <phoneticPr fontId="1" type="noConversion"/>
  </si>
  <si>
    <t>기본</t>
    <phoneticPr fontId="1" type="noConversion"/>
  </si>
  <si>
    <t>메인화면</t>
    <phoneticPr fontId="1" type="noConversion"/>
  </si>
  <si>
    <t>화면 구성</t>
    <phoneticPr fontId="1" type="noConversion"/>
  </si>
  <si>
    <t>메인화면(전국지도)</t>
    <phoneticPr fontId="1" type="noConversion"/>
  </si>
  <si>
    <t>메인화면(시간대별 접수현황/온도)</t>
    <phoneticPr fontId="1" type="noConversion"/>
  </si>
  <si>
    <t>메인화면(미처리/처리현황)</t>
    <phoneticPr fontId="1" type="noConversion"/>
  </si>
  <si>
    <t>메인화면(실시간위성확인)</t>
    <phoneticPr fontId="1" type="noConversion"/>
  </si>
  <si>
    <t>메인화면(날씨정보 입력)</t>
    <phoneticPr fontId="1" type="noConversion"/>
  </si>
  <si>
    <t>메인화면(실시간 접수현황)</t>
    <phoneticPr fontId="1" type="noConversion"/>
  </si>
  <si>
    <t>포스트가 안될 시 지도 지역 자체 색 변화</t>
    <phoneticPr fontId="1" type="noConversion"/>
  </si>
  <si>
    <t>지역명으로 구분되어 표시(센터명 사용 안함)</t>
    <phoneticPr fontId="1" type="noConversion"/>
  </si>
  <si>
    <t>좌측 상단 서울 포스트 정보 지도 표시, 클릭 시 서울 상세지도화면 이동(기본 강남센터)</t>
    <phoneticPr fontId="1" type="noConversion"/>
  </si>
  <si>
    <t>sms 발송 : 문자발송여부, 신호등 색 변화시 sms발송, 1일 1회(주황색 : 센터장, 팀장   적색 : 담당자)</t>
    <phoneticPr fontId="1" type="noConversion"/>
  </si>
  <si>
    <t>테이블 보기 : 서비스 전체 내용 테이블 표시, 별도의 검색 조건 없음</t>
    <phoneticPr fontId="1" type="noConversion"/>
  </si>
  <si>
    <t>클릭 시 전체화면 표시</t>
    <phoneticPr fontId="1" type="noConversion"/>
  </si>
  <si>
    <t>센터별 미처리/처리건 막대그래프 표시(기본 노출)</t>
    <phoneticPr fontId="1" type="noConversion"/>
  </si>
  <si>
    <t>메인 하단 아이콘 링크 방식(클릭 시 팝업)으로 실시간 접수 현황 화면 표시</t>
    <phoneticPr fontId="1" type="noConversion"/>
  </si>
  <si>
    <t>SVC</t>
    <phoneticPr fontId="1" type="noConversion"/>
  </si>
  <si>
    <t>윈도우 XP, 윈도우 7, 윈도우 8</t>
    <phoneticPr fontId="1" type="noConversion"/>
  </si>
  <si>
    <t>익스플로러 8, 9, 10, 크롬</t>
    <phoneticPr fontId="1" type="noConversion"/>
  </si>
  <si>
    <t>URL/SSL</t>
    <phoneticPr fontId="1" type="noConversion"/>
  </si>
  <si>
    <t>himsolutek.net/외부망 접속 불가/SSL 구매(비용확인)</t>
    <phoneticPr fontId="1" type="noConversion"/>
  </si>
  <si>
    <t>상단 메뉴 순차적 REFRESH, 시작/중지 버튼</t>
    <phoneticPr fontId="1" type="noConversion"/>
  </si>
  <si>
    <t>상황실 별도 계정 관리</t>
    <phoneticPr fontId="1" type="noConversion"/>
  </si>
  <si>
    <t>권한관리</t>
  </si>
  <si>
    <t>전국지도(좌단), 현재시간, 로그아웃, 센터 인력 케파(우상단), 시간대별 접수현황/온도(우중단), 미처리/처리현황(우하단) 위치</t>
    <phoneticPr fontId="1" type="noConversion"/>
  </si>
  <si>
    <t>우측 상단 당일누적접수건, 전주누적접수건, 예상접수건(산출공식 필요) 표시</t>
    <phoneticPr fontId="1" type="noConversion"/>
  </si>
  <si>
    <t>각 구, 시별 구분되는 확대 지도 표시</t>
    <phoneticPr fontId="1" type="noConversion"/>
  </si>
  <si>
    <t>지연일수 지도 표시(서울은 제외)</t>
    <phoneticPr fontId="1" type="noConversion"/>
  </si>
  <si>
    <t>날씨/온도 정보 표시</t>
    <phoneticPr fontId="1" type="noConversion"/>
  </si>
  <si>
    <t>테이블 보기</t>
    <phoneticPr fontId="1" type="noConversion"/>
  </si>
  <si>
    <t>센터, 총원(sfe+외부지원), sfe, 외부지원(협력+한국서비스+사업부), 인당접수(접수건/총원), 전입접수, 전일처리, 당일접수, 당일처리, 당일 미처리, capa 과부족(당일미처리/capa), 지연일, 한방처리율, 재서비스율, 당일처리률, 순위, 각 합계</t>
    <phoneticPr fontId="1" type="noConversion"/>
  </si>
  <si>
    <t>상세지도</t>
    <phoneticPr fontId="1" type="noConversion"/>
  </si>
  <si>
    <t>지역별 미처리 현황</t>
    <phoneticPr fontId="1" type="noConversion"/>
  </si>
  <si>
    <t>직원별 처리/미처리 현황 막대그래프 표시</t>
    <phoneticPr fontId="1" type="noConversion"/>
  </si>
  <si>
    <t>클릭 시 전체 화면 표시</t>
    <phoneticPr fontId="1" type="noConversion"/>
  </si>
  <si>
    <t>지도 각 센터별 포스트 표시 - 지연일수 1.4이하 녹색, 1.5~1.9 주황, 2.0이상 적색</t>
    <phoneticPr fontId="1" type="noConversion"/>
  </si>
  <si>
    <t>직원별 처리/미처리 현황</t>
    <phoneticPr fontId="1" type="noConversion"/>
  </si>
  <si>
    <t>직원명 클릭 시 직원(개인)별 상세현황(미처리/처리, 당일처리율, 재서비스률, 생산성) 표시(당 월 일자별 꺽은선그래프 표시)</t>
    <phoneticPr fontId="1" type="noConversion"/>
  </si>
  <si>
    <t>센터별 포스트 표시 - 지연일수 1.4이하 녹색, 1.5~1.9 주황, 2.0이상 적색</t>
    <phoneticPr fontId="1" type="noConversion"/>
  </si>
  <si>
    <t>해당 지역별 미처리 현황 막대 그래프 표시, 지연일수 별로 그래프 색 변함(지연일수 1.4이하 녹색, 1.5~1.9 주황, 2.0이상 적색)</t>
    <phoneticPr fontId="1" type="noConversion"/>
  </si>
  <si>
    <t>우측 현황 (센터목표, 현재누적)</t>
    <phoneticPr fontId="1" type="noConversion"/>
  </si>
  <si>
    <t>기간 조회 기능</t>
    <phoneticPr fontId="1" type="noConversion"/>
  </si>
  <si>
    <t>현재 사용 중인 상황실 화면 참조(별도 지정없음)</t>
    <phoneticPr fontId="1" type="noConversion"/>
  </si>
  <si>
    <t>TMS</t>
    <phoneticPr fontId="1" type="noConversion"/>
  </si>
  <si>
    <t>로고 클릭 시 상황실 사이트 메인 화면 이동</t>
    <phoneticPr fontId="1" type="noConversion"/>
  </si>
  <si>
    <t>상단 메뉴구성(로고(메인), 인력현황, SVC, TMS, 리포트)</t>
    <phoneticPr fontId="1" type="noConversion"/>
  </si>
  <si>
    <t>K-weather정보 연동(온도, 날씨)</t>
    <phoneticPr fontId="1" type="noConversion"/>
  </si>
  <si>
    <t>직원별 매출 현황 막대그래프 표시</t>
    <phoneticPr fontId="1" type="noConversion"/>
  </si>
  <si>
    <t>서울(3DEPT), 그 외 지역(2DEPT)</t>
    <phoneticPr fontId="1" type="noConversion"/>
  </si>
  <si>
    <t>메인</t>
    <phoneticPr fontId="1" type="noConversion"/>
  </si>
  <si>
    <t>화면 구성</t>
    <phoneticPr fontId="1" type="noConversion"/>
  </si>
  <si>
    <t>좌상단 : SVC 메뉴 시간대별 접수현황/온도, 좌하단 : SVC 메뉴 센터 인력 케파, 중앙 : SVC 메뉴 전국지도</t>
    <phoneticPr fontId="1" type="noConversion"/>
  </si>
  <si>
    <t>인력현황</t>
    <phoneticPr fontId="1" type="noConversion"/>
  </si>
  <si>
    <t>메인화면</t>
    <phoneticPr fontId="1" type="noConversion"/>
  </si>
  <si>
    <t>센터별 인력현황 테이블 표시</t>
    <phoneticPr fontId="1" type="noConversion"/>
  </si>
  <si>
    <t>센터명 클릭 시 해당 센터 인력 현황 화면 이동</t>
    <phoneticPr fontId="1" type="noConversion"/>
  </si>
  <si>
    <t>엑셀다운로드 기능</t>
    <phoneticPr fontId="1" type="noConversion"/>
  </si>
  <si>
    <t>센터 인력현황</t>
    <phoneticPr fontId="1" type="noConversion"/>
  </si>
  <si>
    <t>해당 센터 인력현황 테이블 표시</t>
    <phoneticPr fontId="1" type="noConversion"/>
  </si>
  <si>
    <t>마우스 클릭 시 수치(기사명, 미처리 건수) 표시</t>
    <phoneticPr fontId="1" type="noConversion"/>
  </si>
  <si>
    <t>센터 클릭 시 테이블 형식 표시 - 인력(센터별 정규인력, 협력점, 전문점, 사업부, 한국서비스), 미처리 건수, CAPA, CAPA대비 여력</t>
    <phoneticPr fontId="1" type="noConversion"/>
  </si>
  <si>
    <t>막대 그래프 표시 - 센터별 CAPA대비 여력, 인력 표시</t>
    <phoneticPr fontId="1" type="noConversion"/>
  </si>
  <si>
    <t>메인화면(센터인력CAPA)</t>
    <phoneticPr fontId="1" type="noConversion"/>
  </si>
  <si>
    <t>화면구성</t>
    <phoneticPr fontId="1" type="noConversion"/>
  </si>
  <si>
    <t>센터별 접수/처리현황(우하단) 위치</t>
    <phoneticPr fontId="1" type="noConversion"/>
  </si>
  <si>
    <t>메인화면(전국지도)</t>
    <phoneticPr fontId="1" type="noConversion"/>
  </si>
  <si>
    <t>센터별 목표 매출, 현재 매출 표시</t>
    <phoneticPr fontId="1" type="noConversion"/>
  </si>
  <si>
    <t>좌측 상단 서울 상세 정보 지도 표시</t>
    <phoneticPr fontId="1" type="noConversion"/>
  </si>
  <si>
    <t>지도(서울 상세 정보 지도 포함)센터별 포스트 2개 표시</t>
    <phoneticPr fontId="1" type="noConversion"/>
  </si>
  <si>
    <t>포스트 1 : 클릭 시 센터 TMS 상세정보 화면 이동</t>
    <phoneticPr fontId="1" type="noConversion"/>
  </si>
  <si>
    <t>포스트 2 : TMS 고장 시 적색으로 색 변경, 클릭 시 TMS2사이트 팝업</t>
    <phoneticPr fontId="1" type="noConversion"/>
  </si>
  <si>
    <t>TMS 고장 시 팝업 발생 및 담당자 SMS 전송</t>
    <phoneticPr fontId="1" type="noConversion"/>
  </si>
  <si>
    <t>TMS 관제 이동 : TMS 관제 사이트 팝업</t>
    <phoneticPr fontId="1" type="noConversion"/>
  </si>
  <si>
    <t>메인화면(TMS 계약현황)</t>
    <phoneticPr fontId="1" type="noConversion"/>
  </si>
  <si>
    <t>클릭 시 센터별 계약현황 막대 그래프 표시</t>
    <phoneticPr fontId="1" type="noConversion"/>
  </si>
  <si>
    <t>메인화면(TMS 매출현황)</t>
    <phoneticPr fontId="1" type="noConversion"/>
  </si>
  <si>
    <t>클릭 시 센터별 매출현황 테이블(목표, 매출, 달성율), 막대 그래프 표시</t>
    <phoneticPr fontId="1" type="noConversion"/>
  </si>
  <si>
    <t>메인화면(접수/처리현황)</t>
    <phoneticPr fontId="1" type="noConversion"/>
  </si>
  <si>
    <t>메인 하단 아이콘 링크 방식(클릭 시 기상청 팝업)</t>
    <phoneticPr fontId="1" type="noConversion"/>
  </si>
  <si>
    <t>메인화면(유지보수 비율현황)</t>
    <phoneticPr fontId="1" type="noConversion"/>
  </si>
  <si>
    <t>메인화면(TMS 설치 진행 현황)</t>
    <phoneticPr fontId="1" type="noConversion"/>
  </si>
  <si>
    <t>메인화면(원격유지보수 현황)</t>
    <phoneticPr fontId="1" type="noConversion"/>
  </si>
  <si>
    <t>메인화면(허브점 세척)</t>
    <phoneticPr fontId="1" type="noConversion"/>
  </si>
  <si>
    <t>클릭 시 업체별 허브점 세척 현황(접수, 처리) 막대 그래프 표시(전체 화면)</t>
    <phoneticPr fontId="1" type="noConversion"/>
  </si>
  <si>
    <t>메인화면(TMS 연결 장비 현황)</t>
    <phoneticPr fontId="1" type="noConversion"/>
  </si>
  <si>
    <t>센터별 TMS 계약 현황 막대 그래프 표시</t>
    <phoneticPr fontId="1" type="noConversion"/>
  </si>
  <si>
    <t>상단 당월 버튼 클릭 시 당월 데이터 그래프 표시</t>
    <phoneticPr fontId="1" type="noConversion"/>
  </si>
  <si>
    <t>상단 누적 버튼 클릭 시 누적 데이터 그래프 표시</t>
    <phoneticPr fontId="1" type="noConversion"/>
  </si>
  <si>
    <t>메인 하단 아이콘 링크방식(클릭 시 팝업)으로 TMS 연결 장비 현황 화면 표시</t>
    <phoneticPr fontId="1" type="noConversion"/>
  </si>
  <si>
    <t>하단 센터 버튼 클릭 시 해당 센터 직원별 계약 현황 화면 이동</t>
    <phoneticPr fontId="1" type="noConversion"/>
  </si>
  <si>
    <t>센터별 TMS 매출 현황 막대 그래프 표시</t>
    <phoneticPr fontId="1" type="noConversion"/>
  </si>
  <si>
    <t>상단 버튼(계약현황, 매출현황, 접수/처리현황, 비용현황, 수주현황) 클릭 시 각 센터별 현황 화면 이동</t>
    <phoneticPr fontId="1" type="noConversion"/>
  </si>
  <si>
    <t>하단 센터 버튼 클릭 시 해당 센터 직원별 매출 현황 화면 이동</t>
    <phoneticPr fontId="1" type="noConversion"/>
  </si>
  <si>
    <t>센터별 목표, 매출, 달성율 테이블 표시</t>
    <phoneticPr fontId="1" type="noConversion"/>
  </si>
  <si>
    <t>센터별 접수/처리 현황 막대 그래프 표시</t>
    <phoneticPr fontId="1" type="noConversion"/>
  </si>
  <si>
    <t>센터별 비용 현황 막대 그래프 표시</t>
    <phoneticPr fontId="1" type="noConversion"/>
  </si>
  <si>
    <t>센터별 수주 현황 막대 그래프 표시</t>
    <phoneticPr fontId="1" type="noConversion"/>
  </si>
  <si>
    <t>클릭 시 아이콘 링크 방식(클릭 시 팝업)으로 전체 유지보수(원격유지보수, 일반유지보수) 비율 현황 표시</t>
    <phoneticPr fontId="1" type="noConversion"/>
  </si>
  <si>
    <t>리포트</t>
    <phoneticPr fontId="1" type="noConversion"/>
  </si>
  <si>
    <t>직원별 TMS 계약 현황</t>
    <phoneticPr fontId="1" type="noConversion"/>
  </si>
  <si>
    <t>상단 버튼(계약현황, 매출현황, 접수/처리현황, 수주현황) 클릭 시 각 직원별 현황 화면 이동</t>
    <phoneticPr fontId="1" type="noConversion"/>
  </si>
  <si>
    <t>직원별 TMS 매출 현황</t>
    <phoneticPr fontId="1" type="noConversion"/>
  </si>
  <si>
    <t>직원별 TMS 접수/처리 현황</t>
    <phoneticPr fontId="1" type="noConversion"/>
  </si>
  <si>
    <t>직원별 TMS 수주 현황</t>
    <phoneticPr fontId="1" type="noConversion"/>
  </si>
  <si>
    <t>센터별 TMS 매출 현황</t>
    <phoneticPr fontId="1" type="noConversion"/>
  </si>
  <si>
    <t>센터별 TMS 계약 현황</t>
    <phoneticPr fontId="1" type="noConversion"/>
  </si>
  <si>
    <t>센터별 TMS 접수/처리 현황</t>
    <phoneticPr fontId="1" type="noConversion"/>
  </si>
  <si>
    <t>센터별 TMS 비용 현황</t>
    <phoneticPr fontId="1" type="noConversion"/>
  </si>
  <si>
    <t>센터별 TMS 수주 현황</t>
    <phoneticPr fontId="1" type="noConversion"/>
  </si>
  <si>
    <t>각 항목 클릭 시 전체 화면 이동</t>
    <phoneticPr fontId="1" type="noConversion"/>
  </si>
  <si>
    <t>정규인원, TSM : 총원, 출근, 결근, CAPA 표시</t>
    <phoneticPr fontId="1" type="noConversion"/>
  </si>
  <si>
    <t>협력점, 전문점, 한국SVC : 총원, 목표건, CAPA 표시</t>
    <phoneticPr fontId="1" type="noConversion"/>
  </si>
  <si>
    <t>관제화면</t>
    <phoneticPr fontId="1" type="noConversion"/>
  </si>
  <si>
    <t>관제 기본 화면</t>
    <phoneticPr fontId="1" type="noConversion"/>
  </si>
  <si>
    <t>지도 확대, 지도 축소 기능</t>
    <phoneticPr fontId="1" type="noConversion"/>
  </si>
  <si>
    <t>지도 현재 위치(영역) 확대 기능</t>
    <phoneticPr fontId="1" type="noConversion"/>
  </si>
  <si>
    <t>거리계산, 면적계산 기능</t>
    <phoneticPr fontId="1" type="noConversion"/>
  </si>
  <si>
    <t>지도 화면 초기화 기능</t>
    <phoneticPr fontId="1" type="noConversion"/>
  </si>
  <si>
    <t>지도상 이전, 다음 상태 표시 기능</t>
    <phoneticPr fontId="1" type="noConversion"/>
  </si>
  <si>
    <t>보기 버튼 클릭 시 위치 표시</t>
    <phoneticPr fontId="1" type="noConversion"/>
  </si>
  <si>
    <t>상세 보기 버튼 클릭 시 상세 정보 리스트 표시</t>
    <phoneticPr fontId="1" type="noConversion"/>
  </si>
  <si>
    <t>검색 버튼 클릭 시 검색 기능 표시</t>
    <phoneticPr fontId="1" type="noConversion"/>
  </si>
  <si>
    <t>리포트 버튼 클릭 시 기사별 누적 정보 표시</t>
    <phoneticPr fontId="1" type="noConversion"/>
  </si>
  <si>
    <t>관제 상세 보기 화면</t>
    <phoneticPr fontId="1" type="noConversion"/>
  </si>
  <si>
    <t>지도 하단 직원별 상세 보기 화면 정보 표시</t>
    <phoneticPr fontId="1" type="noConversion"/>
  </si>
  <si>
    <t>삭제 버튼 클릭 시 정보 삭제</t>
    <phoneticPr fontId="1" type="noConversion"/>
  </si>
  <si>
    <t>관제 검색 화면</t>
    <phoneticPr fontId="1" type="noConversion"/>
  </si>
  <si>
    <t>센터, 고객, 기사 라디오 버튼 표시</t>
    <phoneticPr fontId="1" type="noConversion"/>
  </si>
  <si>
    <t>지도 좌측 검색 기능 표시</t>
    <phoneticPr fontId="1" type="noConversion"/>
  </si>
  <si>
    <t>텍스트 박스, 검색 버튼 표시</t>
    <phoneticPr fontId="1" type="noConversion"/>
  </si>
  <si>
    <t>검색된 위치 마크 지도 중앙 표시</t>
    <phoneticPr fontId="1" type="noConversion"/>
  </si>
  <si>
    <t>위치 마크 롤 오버 시 명칭 표시</t>
    <phoneticPr fontId="1" type="noConversion"/>
  </si>
  <si>
    <t>위치 마크 클릭 시 상세 정보 표시</t>
    <phoneticPr fontId="1" type="noConversion"/>
  </si>
  <si>
    <t>센터 상세 정보 : 센터명, 센터장명, 전화번호, FAX번호, 주소</t>
    <phoneticPr fontId="1" type="noConversion"/>
  </si>
  <si>
    <t>고객 상세 정보 : 고객명, 계약번호, 보유제품, 연락처, 주소</t>
    <phoneticPr fontId="1" type="noConversion"/>
  </si>
  <si>
    <t>메인화면</t>
    <phoneticPr fontId="1" type="noConversion"/>
  </si>
  <si>
    <t>1.0.4</t>
    <phoneticPr fontId="1" type="noConversion"/>
  </si>
  <si>
    <t>우상단 : TMS 메뉴 TMS 연결 장비 현황(고장, 연결장애, 진단, 낭비), 우하단 : 전국 매출 현황</t>
    <phoneticPr fontId="1" type="noConversion"/>
  </si>
  <si>
    <t>IQC : 총원 표시</t>
    <phoneticPr fontId="1" type="noConversion"/>
  </si>
  <si>
    <t>센터별 정규인원, TSM, 협력점, 전문점, 한국SVC, IQC 종합 총원 표시</t>
    <phoneticPr fontId="1" type="noConversion"/>
  </si>
  <si>
    <t>매출 현황 조회</t>
    <phoneticPr fontId="1" type="noConversion"/>
  </si>
  <si>
    <t>매출현황</t>
    <phoneticPr fontId="1" type="noConversion"/>
  </si>
  <si>
    <t>셀렉트 박스1 : 센터별(전체)</t>
    <phoneticPr fontId="1" type="noConversion"/>
  </si>
  <si>
    <t>셀렉트 박스2 : 기사별(전체)</t>
    <phoneticPr fontId="1" type="noConversion"/>
  </si>
  <si>
    <t>셀렉트 박스3 : SVC/TMS(전체)</t>
    <phoneticPr fontId="1" type="noConversion"/>
  </si>
  <si>
    <t>셀렉트 박스4 : 분기/월/일</t>
    <phoneticPr fontId="1" type="noConversion"/>
  </si>
  <si>
    <t>매출 현황 기간별 꺽은선 그래프 표시</t>
    <phoneticPr fontId="1" type="noConversion"/>
  </si>
  <si>
    <t>보기 버튼 클릭 시 선택한 매출현황(목표, 현재, 전년) 표시</t>
    <phoneticPr fontId="1" type="noConversion"/>
  </si>
  <si>
    <t>마우스 오버시 상세 내역(SVC 유상, SVC 무상, TMS 온라인, TMS 오프라인) 표시</t>
    <phoneticPr fontId="1" type="noConversion"/>
  </si>
  <si>
    <t>상단 메뉴구성(로고(메인), 인력현황, SVC, TMS, 리포트, SMS전송)</t>
    <phoneticPr fontId="1" type="noConversion"/>
  </si>
  <si>
    <t>실시간 위성확인, 실시간 접수현황 화면 이동 아이콘 하단 위치</t>
    <phoneticPr fontId="1" type="noConversion"/>
  </si>
  <si>
    <t xml:space="preserve">꺽은선 그래프 표시 - 현재 날짜(접수 건수), 전년도 동일 날짜(접수 건수) </t>
    <phoneticPr fontId="1" type="noConversion"/>
  </si>
  <si>
    <t>마우스 오버시 수치(접수 건, 온도) 표시</t>
    <phoneticPr fontId="1" type="noConversion"/>
  </si>
  <si>
    <t>상단 전년버튼, 날짜버튼 선택 시 해당 날짜와 현재 비교</t>
    <phoneticPr fontId="1" type="noConversion"/>
  </si>
  <si>
    <t>날짜버튼 선택 시 달력 팝업 표시</t>
    <phoneticPr fontId="1" type="noConversion"/>
  </si>
  <si>
    <t>주간예상건수 버튼 클릭 시 전체화면 표시(주간 정보 꺽은선그래프 표시)</t>
    <phoneticPr fontId="1" type="noConversion"/>
  </si>
  <si>
    <t>하단 버튼(미처리/처리, 당일처리율, 한방처리율, 재서비스률, 생산성, 매출) 클릭 시 전체 화면 표시</t>
    <phoneticPr fontId="1" type="noConversion"/>
  </si>
  <si>
    <t>우측 상단 인력현황(총인원, SFE, 협력점인원, 평균가동률) 표시</t>
    <phoneticPr fontId="1" type="noConversion"/>
  </si>
  <si>
    <t>상단 인력현황(총인원, SFE, 협력점인원, 평균가동률) 표시</t>
    <phoneticPr fontId="1" type="noConversion"/>
  </si>
  <si>
    <t>하단 버튼(미처리/처리, 당일처리율, 한방처리율, 재서비스률, 생산성) 클릭 시 전체 화면 표시</t>
    <phoneticPr fontId="1" type="noConversion"/>
  </si>
  <si>
    <t>직원별 매출 현황</t>
    <phoneticPr fontId="1" type="noConversion"/>
  </si>
  <si>
    <t>직원명 클릭 시 직원(개인)별 상세현황(합계, 유상, 무상) 표시(당 월 일자별 누적 꺽은선그래프 표시)</t>
    <phoneticPr fontId="1" type="noConversion"/>
  </si>
  <si>
    <t>전국지도(좌단), 현재시간, 로그아웃, TMS 계약현황(우상단), TMS 매출현황(우상단), 센터별 재료비율현황(우중앙),</t>
    <phoneticPr fontId="1" type="noConversion"/>
  </si>
  <si>
    <t>TMS 연결 장비 현황, 유지보수 비율현황, 허브점 세척, TMS 설치 진행 현황, 원격유지 보수 현황 아이콘 하단 위치</t>
    <phoneticPr fontId="1" type="noConversion"/>
  </si>
  <si>
    <t>우측 상단 TSM 인력현황(총인원, SFE, 협력점인원, 평균가동율) 표시</t>
    <phoneticPr fontId="1" type="noConversion"/>
  </si>
  <si>
    <t>TMS 계약현황 유형별(유지보수 온라인, 유지보수 오프라인, 세척 조달, 세척 민수, 이전 설치) 원형 그래프 표시</t>
    <phoneticPr fontId="1" type="noConversion"/>
  </si>
  <si>
    <t>TMS 매출현황 유형별(유지보수 온라인, 유지보수 오프라인, 세척 조달, 세척 민수, 이전 설치) 원형 그래프 표시</t>
    <phoneticPr fontId="1" type="noConversion"/>
  </si>
  <si>
    <t>메인화면(재료비율현황)</t>
    <phoneticPr fontId="1" type="noConversion"/>
  </si>
  <si>
    <t>센터별 막대 그래프 표시 - 유지보수 무상 중 부품대(유지보수 온라인, 유지보수 오프라인, 세척 조달, 세척 민수, 이전 설치)</t>
    <phoneticPr fontId="1" type="noConversion"/>
  </si>
  <si>
    <t>센터별 접수/처리현황(온라인 접수/처리, 오프라인 접수/처리) 누적 막대그래프 표시</t>
    <phoneticPr fontId="1" type="noConversion"/>
  </si>
  <si>
    <t>클릭 시 센터별 접수/처리현황 테이블(온라인 접수/처리, 온라인 처리율, 오프라인 접수/처리, 오프라인 처리율), 막대그래프 표시</t>
    <phoneticPr fontId="1" type="noConversion"/>
  </si>
  <si>
    <t>전체연결현장수, 전체G/W, 실외기, 실내기, 환기, 고장(실외기, 실내기, 환기), 연결장애(실내기, 환기, G/W), 진단, 낭비</t>
    <phoneticPr fontId="1" type="noConversion"/>
  </si>
  <si>
    <t>클릭 시 센터별 TMS 설치 진행 현황(계약, 설치완료, 대기) 막대 그래프 표시(전체 화면)</t>
    <phoneticPr fontId="1" type="noConversion"/>
  </si>
  <si>
    <t>클릭 시 센터별 원격유지보수 현황(비율) 막대 그래프 표시(전체화면)</t>
    <phoneticPr fontId="1" type="noConversion"/>
  </si>
  <si>
    <t>센터별 온라인 접수/처리, 온라인 처리율, 오프라인 접수/처리, 오프라인 처리율 테이블 표시</t>
    <phoneticPr fontId="1" type="noConversion"/>
  </si>
  <si>
    <t>센터별 유지보수 온라인(매출/재료비), 유지보수 오프라인(매출/재료비), 세척 조달(매출/원가), 세척 민수(매출/원가),
이전 설치(매출/원가) 테이블 표시</t>
    <phoneticPr fontId="1" type="noConversion"/>
  </si>
  <si>
    <t>마우스 오버시 수주건, 수금 금액 표시</t>
    <phoneticPr fontId="1" type="noConversion"/>
  </si>
  <si>
    <t>직원별 계약 현황 막대 그래프 표시</t>
    <phoneticPr fontId="1" type="noConversion"/>
  </si>
  <si>
    <t>셀렉트 박스3 클릭 시 상세리스트 표시 기능</t>
    <phoneticPr fontId="1" type="noConversion"/>
  </si>
  <si>
    <t>셀렉트 박스2 클릭 시 고객(온라인), 고객(오프라인), 고객(B2B), 기사 표시 기능</t>
    <phoneticPr fontId="1" type="noConversion"/>
  </si>
  <si>
    <t>셀렉트 박스1 클릭 시 센터리스트 표시 기능</t>
    <phoneticPr fontId="1" type="noConversion"/>
  </si>
  <si>
    <t>추가 버튼 클릭 시 정보 추가 화면 이동</t>
    <phoneticPr fontId="1" type="noConversion"/>
  </si>
  <si>
    <t>기사 정보 추가/수정 화면</t>
    <phoneticPr fontId="1" type="noConversion"/>
  </si>
  <si>
    <t>수정 버튼 클릭 시 정보 수정 화면 이동</t>
    <phoneticPr fontId="1" type="noConversion"/>
  </si>
  <si>
    <t>텍스트 박스 표시(기사명, 전화번호, 차량번호, 차종)</t>
    <phoneticPr fontId="1" type="noConversion"/>
  </si>
  <si>
    <t>셀렉트 박스 표시(기사등급, 유종, 연비)</t>
    <phoneticPr fontId="1" type="noConversion"/>
  </si>
  <si>
    <t>고객 정보 추가/수정 화면</t>
    <phoneticPr fontId="1" type="noConversion"/>
  </si>
  <si>
    <t>추가, 취소 버튼 표시</t>
    <phoneticPr fontId="1" type="noConversion"/>
  </si>
  <si>
    <t>텍스트 박스 표시(고객명, 계약번호, 전화번호, 주소)</t>
    <phoneticPr fontId="1" type="noConversion"/>
  </si>
  <si>
    <t>셀렉트 박스 표시(보유제품)</t>
    <phoneticPr fontId="1" type="noConversion"/>
  </si>
  <si>
    <t>기사 상세 정보 : 기사명, 전화번호, 소속센터, 출동상태, 보유기술, 기사등급, 차량번호, A/S건수, 현재위치(주소), SMS전송 버튼,
이동경로 보기 버튼</t>
    <phoneticPr fontId="1" type="noConversion"/>
  </si>
  <si>
    <t>SMS전송 버튼 클릭 시 SMS전송 팝업 창 표시(기사 전화번호 자동 입력)</t>
    <phoneticPr fontId="1" type="noConversion"/>
  </si>
  <si>
    <t>상단 탭 SMS전송 메뉴 표시(SENDALL 페이지 이동)</t>
    <phoneticPr fontId="1" type="noConversion"/>
  </si>
  <si>
    <t>SMS전송 버튼 클릭 시 SENDALL 페이지 이동</t>
    <phoneticPr fontId="1" type="noConversion"/>
  </si>
  <si>
    <t>관제 리포트 화면</t>
    <phoneticPr fontId="1" type="noConversion"/>
  </si>
  <si>
    <t>센터 표시, 유종(가솔린, 디젤, RPG) 셀렉트 박스 표시</t>
    <phoneticPr fontId="1" type="noConversion"/>
  </si>
  <si>
    <t>유류비(리터 당) 텍스트 박스 표시, 유류비 확인 버튼 표시</t>
    <phoneticPr fontId="1" type="noConversion"/>
  </si>
  <si>
    <t>센터별 정보 테이블 표시(기사명, 시작일, 종료일, 차종, 이동거리, 유류비)</t>
    <phoneticPr fontId="1" type="noConversion"/>
  </si>
  <si>
    <t>상단 시작일(클릭 시 달력), 종료일(클릭 시 달력), 검색, 지도 버튼, 센터별 셀렉트 박스 표시</t>
    <phoneticPr fontId="1" type="noConversion"/>
  </si>
  <si>
    <t>유류비 입력 후 DB저장, 자동 불러오기 기능</t>
    <phoneticPr fontId="1" type="noConversion"/>
  </si>
  <si>
    <t>소속(해당 센터), 구분(정규인원, TSM, 협력점, 전문점, 한국SVC, IQC), 이름, 근태, 근무지, 목표건 표시</t>
    <phoneticPr fontId="1" type="noConversion"/>
  </si>
  <si>
    <t>클릭 시 센터별 재료비율현황 테이블(유지보수 온라인, 유지보수 오프라인, 세척 조달, 세척 민수, 이전 설치), 막대 그래프 표시</t>
    <phoneticPr fontId="1" type="noConversion"/>
  </si>
  <si>
    <t>게스트(고객) : 각 고객사 사용, 지도 관제 화면만 접근 가능, 로그인시 지도 관제화면 이동</t>
    <phoneticPr fontId="1" type="noConversion"/>
  </si>
  <si>
    <t>게스트 : 사업부 사용, 각 메인 화면만 접근 가능, 로그인시 상황실 메인화면 이동</t>
    <phoneticPr fontId="1" type="noConversion"/>
  </si>
  <si>
    <t>센터장 : 각 센터장 사용, 지도 관제 제외 모든 화면 접근 가능, 로그인시 상황실 메인화면 이동</t>
    <phoneticPr fontId="1" type="noConversion"/>
  </si>
  <si>
    <t>관리자 : 상황실 담당자 사용, 모든 화면 접근 가능, 아이디 추가, 수정, 삭제 가능, 로그인시 상황실 메인화면 이동</t>
    <phoneticPr fontId="1" type="noConversion"/>
  </si>
  <si>
    <t>상담실적 테이블 표시(CALL(INBOUND, 서비스 접수건, 서비스 문의건, 일반 문의건), 실적(대상건, 1차 설명처리건,
1차 설명처리율, 기술상담 요청건, 2차 설명처리건, 2차 설명처리율))</t>
    <phoneticPr fontId="1" type="noConversion"/>
  </si>
  <si>
    <t>실통화 건수 업로드 화면</t>
    <phoneticPr fontId="1" type="noConversion"/>
  </si>
  <si>
    <t>상담사별 상담현황 테이블 표시(세척, 유지보수, 이전설치, 원격제어, 세금계산서, 센터안내, 기술상담, CIC이관, 기타, 총합계)</t>
    <phoneticPr fontId="1" type="noConversion"/>
  </si>
  <si>
    <t>날짜별 상담현황 테이블 표시(세척, 유지보수, 이전설치, 원격제어, 세금계산서, 센터안내, 기술상담, CIC이관, 기타, 총합계)</t>
    <phoneticPr fontId="1" type="noConversion"/>
  </si>
  <si>
    <t>실통화 건수 테이블 표시(일자, 아웃바운드, 인바운드, 전환, 총합)</t>
    <phoneticPr fontId="1" type="noConversion"/>
  </si>
  <si>
    <t>TMS 모니터링 실적(TMS2 선 개발 후 개발 예정)</t>
    <phoneticPr fontId="1" type="noConversion"/>
  </si>
  <si>
    <t>원격처리 실적(TMS2 선 개발 후 개발 예정)</t>
    <phoneticPr fontId="1" type="noConversion"/>
  </si>
  <si>
    <t>실통화 건수 업로드 버튼 표시</t>
    <phoneticPr fontId="1" type="noConversion"/>
  </si>
  <si>
    <t>TMS 설치현황 테이블 표시(총계약현장, 설치완료계약현장, 설치완료시범현장, 실외기, 실내기, 설치완료율, 미설치현장)</t>
    <phoneticPr fontId="1" type="noConversion"/>
  </si>
  <si>
    <t>텍스트 박스 표시(날짜, 아웃바운드, 인바운드, 전환)</t>
    <phoneticPr fontId="1" type="noConversion"/>
  </si>
  <si>
    <t>등록 버튼 표시</t>
    <phoneticPr fontId="1" type="noConversion"/>
  </si>
  <si>
    <t>날짜</t>
  </si>
  <si>
    <t>버전</t>
  </si>
  <si>
    <t>작성자</t>
  </si>
  <si>
    <t>승인자</t>
  </si>
  <si>
    <t>내용</t>
  </si>
  <si>
    <t>시스템명</t>
  </si>
  <si>
    <t>서브시스템명</t>
  </si>
  <si>
    <t>단계명</t>
  </si>
  <si>
    <t>작성일자</t>
  </si>
  <si>
    <t>제·개정 이력</t>
    <phoneticPr fontId="1" type="noConversion"/>
  </si>
  <si>
    <t>설계</t>
    <phoneticPr fontId="1" type="noConversion"/>
  </si>
  <si>
    <t>타입 및 길이</t>
  </si>
  <si>
    <t>데이터베이스 설계서</t>
    <phoneticPr fontId="1" type="noConversion"/>
  </si>
  <si>
    <t>데이터베이스 설계서</t>
    <phoneticPr fontId="1" type="noConversion"/>
  </si>
  <si>
    <t>D9</t>
    <phoneticPr fontId="1" type="noConversion"/>
  </si>
  <si>
    <t>데이터베이스</t>
  </si>
  <si>
    <t>주관부서</t>
  </si>
  <si>
    <t>비고</t>
  </si>
  <si>
    <t>ID</t>
  </si>
  <si>
    <t>명칭</t>
  </si>
  <si>
    <t>데이터베이스명</t>
  </si>
  <si>
    <t>Storage Group</t>
  </si>
  <si>
    <t>Bufferpool</t>
  </si>
  <si>
    <t>인덱스 BP</t>
  </si>
  <si>
    <t>TS ID</t>
  </si>
  <si>
    <t>TS 용량</t>
  </si>
  <si>
    <t>테이블 ID</t>
  </si>
  <si>
    <t>테이블 명</t>
  </si>
  <si>
    <t>인덱스 ID</t>
  </si>
  <si>
    <t>인덱스 용량</t>
  </si>
  <si>
    <t>테이블ID</t>
  </si>
  <si>
    <t>테이블명</t>
  </si>
  <si>
    <t>TS명</t>
  </si>
  <si>
    <t>트리거 구성</t>
  </si>
  <si>
    <t>없음</t>
  </si>
  <si>
    <t>테이블 설명</t>
  </si>
  <si>
    <t>초기건수</t>
  </si>
  <si>
    <t>증가량(일)</t>
  </si>
  <si>
    <t>보관주기</t>
  </si>
  <si>
    <t>최대건수</t>
  </si>
  <si>
    <t>용량</t>
  </si>
  <si>
    <t>영구</t>
  </si>
  <si>
    <t>컬럼명</t>
  </si>
  <si>
    <t>컬럼ID</t>
  </si>
  <si>
    <t>Not Null</t>
  </si>
  <si>
    <t>PK</t>
  </si>
  <si>
    <t>FK</t>
  </si>
  <si>
    <t>IDX</t>
  </si>
  <si>
    <t>기본값</t>
  </si>
  <si>
    <t>Y</t>
  </si>
  <si>
    <t>데이터베이스 ID</t>
    <phoneticPr fontId="1" type="noConversion"/>
  </si>
  <si>
    <t>100MB</t>
    <phoneticPr fontId="1" type="noConversion"/>
  </si>
  <si>
    <t>데이터베이스명</t>
    <phoneticPr fontId="1" type="noConversion"/>
  </si>
  <si>
    <t>코드 그룹</t>
  </si>
  <si>
    <t>코드</t>
  </si>
  <si>
    <t>코드 명</t>
  </si>
  <si>
    <t>CODE_GROUP</t>
  </si>
  <si>
    <t>CODE_NAME</t>
  </si>
  <si>
    <t>제약조건</t>
    <phoneticPr fontId="1" type="noConversion"/>
  </si>
  <si>
    <t>비고</t>
    <phoneticPr fontId="1" type="noConversion"/>
  </si>
  <si>
    <t>500MB</t>
    <phoneticPr fontId="1" type="noConversion"/>
  </si>
  <si>
    <t>100MB</t>
    <phoneticPr fontId="1" type="noConversion"/>
  </si>
  <si>
    <t>VARCHAR(20)</t>
    <phoneticPr fontId="1" type="noConversion"/>
  </si>
  <si>
    <t>코드 ID</t>
    <phoneticPr fontId="1" type="noConversion"/>
  </si>
  <si>
    <t>CODE_ID</t>
    <phoneticPr fontId="1" type="noConversion"/>
  </si>
  <si>
    <t>CODE</t>
    <phoneticPr fontId="1" type="noConversion"/>
  </si>
  <si>
    <t>VARCHAR(8)</t>
    <phoneticPr fontId="1" type="noConversion"/>
  </si>
  <si>
    <t>) ENGINE=InnoDB DEFAULT CHARSET=utf8;</t>
    <phoneticPr fontId="1" type="noConversion"/>
  </si>
  <si>
    <t>순번</t>
    <phoneticPr fontId="1" type="noConversion"/>
  </si>
  <si>
    <t>SEQ</t>
    <phoneticPr fontId="1" type="noConversion"/>
  </si>
  <si>
    <t>VARCHAR(1)</t>
    <phoneticPr fontId="1" type="noConversion"/>
  </si>
  <si>
    <t>reg_date</t>
  </si>
  <si>
    <t>update_date</t>
  </si>
  <si>
    <t>delete_date</t>
  </si>
  <si>
    <t xml:space="preserve">timestamp </t>
    <phoneticPr fontId="1" type="noConversion"/>
  </si>
  <si>
    <t>dt</t>
    <phoneticPr fontId="1" type="noConversion"/>
  </si>
  <si>
    <t>일자</t>
    <phoneticPr fontId="1" type="noConversion"/>
  </si>
  <si>
    <t>int(38)</t>
    <phoneticPr fontId="1" type="noConversion"/>
  </si>
  <si>
    <t xml:space="preserve">timestamp </t>
    <phoneticPr fontId="1" type="noConversion"/>
  </si>
  <si>
    <t>double</t>
  </si>
  <si>
    <t>file_name</t>
  </si>
  <si>
    <t>varchar(500)</t>
  </si>
  <si>
    <t>file_size</t>
    <phoneticPr fontId="1" type="noConversion"/>
  </si>
  <si>
    <t>url</t>
    <phoneticPr fontId="1" type="noConversion"/>
  </si>
  <si>
    <t>VARCHAR(100)</t>
    <phoneticPr fontId="1" type="noConversion"/>
  </si>
  <si>
    <t>비고</t>
    <phoneticPr fontId="1" type="noConversion"/>
  </si>
  <si>
    <t>note</t>
    <phoneticPr fontId="1" type="noConversion"/>
  </si>
  <si>
    <t>VARCHAR(1000)</t>
    <phoneticPr fontId="1" type="noConversion"/>
  </si>
  <si>
    <t>스트레스측정을 위한 생체지표분석 시스템</t>
    <phoneticPr fontId="1" type="noConversion"/>
  </si>
  <si>
    <t>2017.02.20</t>
    <phoneticPr fontId="1" type="noConversion"/>
  </si>
  <si>
    <t>생체지표분석시스템</t>
    <phoneticPr fontId="1" type="noConversion"/>
  </si>
  <si>
    <t>동영상파일</t>
    <phoneticPr fontId="1" type="noConversion"/>
  </si>
  <si>
    <t>동영상파일</t>
    <phoneticPr fontId="1" type="noConversion"/>
  </si>
  <si>
    <t>인적사항,특이사항</t>
    <phoneticPr fontId="1" type="noConversion"/>
  </si>
  <si>
    <t>설문조사값</t>
    <phoneticPr fontId="1" type="noConversion"/>
  </si>
  <si>
    <t>Analysis of Body Index for Stress Measurement System</t>
    <phoneticPr fontId="1" type="noConversion"/>
  </si>
  <si>
    <t>absm</t>
    <phoneticPr fontId="1" type="noConversion"/>
  </si>
  <si>
    <t>absm_measure</t>
    <phoneticPr fontId="1" type="noConversion"/>
  </si>
  <si>
    <t>absm_private</t>
    <phoneticPr fontId="1" type="noConversion"/>
  </si>
  <si>
    <t>absm_survey</t>
    <phoneticPr fontId="1" type="noConversion"/>
  </si>
  <si>
    <t>absm_video</t>
    <phoneticPr fontId="1" type="noConversion"/>
  </si>
  <si>
    <t>absm_case</t>
    <phoneticPr fontId="1" type="noConversion"/>
  </si>
  <si>
    <t>연구케이스</t>
    <phoneticPr fontId="1" type="noConversion"/>
  </si>
  <si>
    <t>연구식별</t>
    <phoneticPr fontId="1" type="noConversion"/>
  </si>
  <si>
    <t>케이스명</t>
    <phoneticPr fontId="1" type="noConversion"/>
  </si>
  <si>
    <t>case_nm</t>
    <phoneticPr fontId="1" type="noConversion"/>
  </si>
  <si>
    <t>ca_id</t>
    <phoneticPr fontId="1" type="noConversion"/>
  </si>
  <si>
    <t>me_id</t>
    <phoneticPr fontId="1" type="noConversion"/>
  </si>
  <si>
    <t>성명</t>
    <phoneticPr fontId="1" type="noConversion"/>
  </si>
  <si>
    <t>name</t>
    <phoneticPr fontId="1" type="noConversion"/>
  </si>
  <si>
    <t>나이</t>
    <phoneticPr fontId="1" type="noConversion"/>
  </si>
  <si>
    <t>age</t>
    <phoneticPr fontId="1" type="noConversion"/>
  </si>
  <si>
    <t>성별</t>
    <phoneticPr fontId="1" type="noConversion"/>
  </si>
  <si>
    <t>sex</t>
    <phoneticPr fontId="1" type="noConversion"/>
  </si>
  <si>
    <t>pr_id</t>
    <phoneticPr fontId="1" type="noConversion"/>
  </si>
  <si>
    <t>absm_private.pr_id</t>
    <phoneticPr fontId="1" type="noConversion"/>
  </si>
  <si>
    <t>구간별이벤트값</t>
    <phoneticPr fontId="1" type="noConversion"/>
  </si>
  <si>
    <t>피험자동영상</t>
    <phoneticPr fontId="1" type="noConversion"/>
  </si>
  <si>
    <t>absm_case.ca_id</t>
    <phoneticPr fontId="1" type="noConversion"/>
  </si>
  <si>
    <t>ECG,GSR 기초데이터</t>
    <phoneticPr fontId="1" type="noConversion"/>
  </si>
  <si>
    <t>su_id</t>
    <phoneticPr fontId="1" type="noConversion"/>
  </si>
  <si>
    <t>참가자번호</t>
    <phoneticPr fontId="1" type="noConversion"/>
  </si>
  <si>
    <t>p_no</t>
    <phoneticPr fontId="1" type="noConversion"/>
  </si>
  <si>
    <t>absm_event</t>
    <phoneticPr fontId="1" type="noConversion"/>
  </si>
  <si>
    <t>ev_id</t>
    <phoneticPr fontId="1" type="noConversion"/>
  </si>
  <si>
    <t>absm_filter</t>
    <phoneticPr fontId="1" type="noConversion"/>
  </si>
  <si>
    <t>fi_id</t>
    <phoneticPr fontId="1" type="noConversion"/>
  </si>
  <si>
    <t>mean RRI</t>
    <phoneticPr fontId="1" type="noConversion"/>
  </si>
  <si>
    <t>std RRI</t>
    <phoneticPr fontId="1" type="noConversion"/>
  </si>
  <si>
    <t>mean HRV</t>
    <phoneticPr fontId="1" type="noConversion"/>
  </si>
  <si>
    <t>std HRV</t>
    <phoneticPr fontId="1" type="noConversion"/>
  </si>
  <si>
    <t>RMSDD</t>
    <phoneticPr fontId="1" type="noConversion"/>
  </si>
  <si>
    <t>pNN50</t>
    <phoneticPr fontId="1" type="noConversion"/>
  </si>
  <si>
    <t>LF/HF</t>
    <phoneticPr fontId="1" type="noConversion"/>
  </si>
  <si>
    <t>SCL</t>
    <phoneticPr fontId="1" type="noConversion"/>
  </si>
  <si>
    <t>설문조사평균</t>
    <phoneticPr fontId="1" type="noConversion"/>
  </si>
  <si>
    <t>sur_avg</t>
    <phoneticPr fontId="1" type="noConversion"/>
  </si>
  <si>
    <t>vi_id</t>
    <phoneticPr fontId="1" type="noConversion"/>
  </si>
  <si>
    <t>absm_code</t>
    <phoneticPr fontId="1" type="noConversion"/>
  </si>
  <si>
    <t>코드</t>
    <phoneticPr fontId="1" type="noConversion"/>
  </si>
  <si>
    <t>co_id</t>
    <phoneticPr fontId="1" type="noConversion"/>
  </si>
  <si>
    <t>code</t>
    <phoneticPr fontId="1" type="noConversion"/>
  </si>
  <si>
    <t>char(3)</t>
    <phoneticPr fontId="1" type="noConversion"/>
  </si>
  <si>
    <t>data</t>
    <phoneticPr fontId="1" type="noConversion"/>
  </si>
  <si>
    <t>varchar(100)</t>
    <phoneticPr fontId="1" type="noConversion"/>
  </si>
  <si>
    <t>code_name</t>
    <phoneticPr fontId="1" type="noConversion"/>
  </si>
  <si>
    <t>varchar(255)</t>
    <phoneticPr fontId="1" type="noConversion"/>
  </si>
  <si>
    <t>code_group</t>
    <phoneticPr fontId="1" type="noConversion"/>
  </si>
  <si>
    <t>value</t>
    <phoneticPr fontId="1" type="noConversion"/>
  </si>
  <si>
    <t>시간</t>
    <phoneticPr fontId="1" type="noConversion"/>
  </si>
  <si>
    <t>ECG/GSR구분</t>
    <phoneticPr fontId="1" type="noConversion"/>
  </si>
  <si>
    <t>1: ECG , 2 :GSR</t>
    <phoneticPr fontId="1" type="noConversion"/>
  </si>
  <si>
    <t>VARCHAR(1)</t>
    <phoneticPr fontId="1" type="noConversion"/>
  </si>
  <si>
    <t>eg_cd</t>
    <phoneticPr fontId="1" type="noConversion"/>
  </si>
  <si>
    <t>double(17,10)</t>
    <phoneticPr fontId="1" type="noConversion"/>
  </si>
  <si>
    <t>me_val</t>
    <phoneticPr fontId="1" type="noConversion"/>
  </si>
  <si>
    <t>me_tm</t>
    <phoneticPr fontId="1" type="noConversion"/>
  </si>
  <si>
    <t>fi_tm</t>
    <phoneticPr fontId="1" type="noConversion"/>
  </si>
  <si>
    <t>dataflow</t>
    <phoneticPr fontId="1" type="noConversion"/>
  </si>
  <si>
    <t>초기ECG,GSR값</t>
    <phoneticPr fontId="1" type="noConversion"/>
  </si>
  <si>
    <t>테이블</t>
    <phoneticPr fontId="1" type="noConversion"/>
  </si>
  <si>
    <t>단계</t>
    <phoneticPr fontId="1" type="noConversion"/>
  </si>
  <si>
    <t>설명</t>
    <phoneticPr fontId="1" type="noConversion"/>
  </si>
  <si>
    <t>단위</t>
    <phoneticPr fontId="1" type="noConversion"/>
  </si>
  <si>
    <t>분</t>
    <phoneticPr fontId="1" type="noConversion"/>
  </si>
  <si>
    <t>필터링한값</t>
    <phoneticPr fontId="1" type="noConversion"/>
  </si>
  <si>
    <t>모형산식으로 산출한값</t>
    <phoneticPr fontId="1" type="noConversion"/>
  </si>
  <si>
    <t>구간</t>
    <phoneticPr fontId="1" type="noConversion"/>
  </si>
  <si>
    <t>화면</t>
    <phoneticPr fontId="1" type="noConversion"/>
  </si>
  <si>
    <t>측정데이터입력화면</t>
    <phoneticPr fontId="1" type="noConversion"/>
  </si>
  <si>
    <t>대시보드 그래프값</t>
    <phoneticPr fontId="1" type="noConversion"/>
  </si>
  <si>
    <t>구간평균값</t>
    <phoneticPr fontId="1" type="noConversion"/>
  </si>
  <si>
    <t>대시보드 스트레스분석결과</t>
    <phoneticPr fontId="1" type="noConversion"/>
  </si>
  <si>
    <t>absm_model</t>
    <phoneticPr fontId="1" type="noConversion"/>
  </si>
  <si>
    <t>VARCHAR(14)</t>
    <phoneticPr fontId="1" type="noConversion"/>
  </si>
  <si>
    <t>yyyyMMddHHmmss</t>
    <phoneticPr fontId="1" type="noConversion"/>
  </si>
  <si>
    <t>모형예측값1</t>
    <phoneticPr fontId="1" type="noConversion"/>
  </si>
  <si>
    <t>mo_pre2</t>
    <phoneticPr fontId="1" type="noConversion"/>
  </si>
  <si>
    <t>모형예측값2</t>
    <phoneticPr fontId="1" type="noConversion"/>
  </si>
  <si>
    <t>모형예측값3</t>
    <phoneticPr fontId="1" type="noConversion"/>
  </si>
  <si>
    <t>mo_pre3</t>
    <phoneticPr fontId="1" type="noConversion"/>
  </si>
  <si>
    <t>mo_pre4</t>
    <phoneticPr fontId="1" type="noConversion"/>
  </si>
  <si>
    <t>모형예측값4</t>
    <phoneticPr fontId="1" type="noConversion"/>
  </si>
  <si>
    <t>스트레스예측값</t>
    <phoneticPr fontId="1" type="noConversion"/>
  </si>
  <si>
    <t>st_level</t>
    <phoneticPr fontId="1" type="noConversion"/>
  </si>
  <si>
    <t>absm</t>
    <phoneticPr fontId="1" type="noConversion"/>
  </si>
  <si>
    <t>su_val1</t>
    <phoneticPr fontId="1" type="noConversion"/>
  </si>
  <si>
    <t>설문조사값1</t>
    <phoneticPr fontId="1" type="noConversion"/>
  </si>
  <si>
    <t>설문조사값2</t>
    <phoneticPr fontId="1" type="noConversion"/>
  </si>
  <si>
    <t>su_val2</t>
    <phoneticPr fontId="1" type="noConversion"/>
  </si>
  <si>
    <t>구간2</t>
    <phoneticPr fontId="1" type="noConversion"/>
  </si>
  <si>
    <t>설문조사값3</t>
  </si>
  <si>
    <t>su_val3</t>
  </si>
  <si>
    <t>VARCHAR(1)</t>
  </si>
  <si>
    <t>구간3</t>
  </si>
  <si>
    <t>설문조사값4</t>
  </si>
  <si>
    <t>su_val4</t>
  </si>
  <si>
    <t>구간4</t>
  </si>
  <si>
    <t>설문조사값5</t>
  </si>
  <si>
    <t>su_val5</t>
  </si>
  <si>
    <t>구간5</t>
  </si>
  <si>
    <t>설문조사값6</t>
  </si>
  <si>
    <t>su_val6</t>
  </si>
  <si>
    <t>구간6</t>
  </si>
  <si>
    <t>설문조사값7</t>
  </si>
  <si>
    <t>su_val7</t>
  </si>
  <si>
    <t>구간7</t>
  </si>
  <si>
    <t>설문조사값8</t>
  </si>
  <si>
    <t>su_val8</t>
  </si>
  <si>
    <t>구간8</t>
  </si>
  <si>
    <t>구간1(값 : 1-5)</t>
    <phoneticPr fontId="1" type="noConversion"/>
  </si>
  <si>
    <t>이벤트</t>
    <phoneticPr fontId="1" type="noConversion"/>
  </si>
  <si>
    <t>대기지점출발</t>
    <phoneticPr fontId="1" type="noConversion"/>
  </si>
  <si>
    <t>판교역 출입구</t>
    <phoneticPr fontId="1" type="noConversion"/>
  </si>
  <si>
    <t>판교역 플랫폼</t>
    <phoneticPr fontId="1" type="noConversion"/>
  </si>
  <si>
    <t>지하철 탑승</t>
    <phoneticPr fontId="1" type="noConversion"/>
  </si>
  <si>
    <t>지하철 하차</t>
    <phoneticPr fontId="1" type="noConversion"/>
  </si>
  <si>
    <t>강남역 출입구</t>
    <phoneticPr fontId="1" type="noConversion"/>
  </si>
  <si>
    <t>버스정류장</t>
    <phoneticPr fontId="1" type="noConversion"/>
  </si>
  <si>
    <t>버스탑승</t>
    <phoneticPr fontId="1" type="noConversion"/>
  </si>
  <si>
    <t>버스하차</t>
    <phoneticPr fontId="1" type="noConversion"/>
  </si>
  <si>
    <t>대기지점</t>
    <phoneticPr fontId="1" type="noConversion"/>
  </si>
  <si>
    <t>SEC</t>
    <phoneticPr fontId="1" type="noConversion"/>
  </si>
  <si>
    <t>EVT</t>
    <phoneticPr fontId="1" type="noConversion"/>
  </si>
  <si>
    <t>판교역입구</t>
    <phoneticPr fontId="1" type="noConversion"/>
  </si>
  <si>
    <t>플랫폼</t>
    <phoneticPr fontId="1" type="noConversion"/>
  </si>
  <si>
    <t>지하철탑승</t>
    <phoneticPr fontId="1" type="noConversion"/>
  </si>
  <si>
    <t>지하철하차</t>
    <phoneticPr fontId="1" type="noConversion"/>
  </si>
  <si>
    <t>강남역입구</t>
    <phoneticPr fontId="1" type="noConversion"/>
  </si>
  <si>
    <t>이벤트시간1</t>
    <phoneticPr fontId="1" type="noConversion"/>
  </si>
  <si>
    <t>ev_dt2</t>
    <phoneticPr fontId="1" type="noConversion"/>
  </si>
  <si>
    <t>이벤트시간2</t>
    <phoneticPr fontId="1" type="noConversion"/>
  </si>
  <si>
    <t>이벤트시간3</t>
  </si>
  <si>
    <t>ev_dt3</t>
  </si>
  <si>
    <t>VARCHAR(14)</t>
  </si>
  <si>
    <t>이벤트시간4</t>
  </si>
  <si>
    <t>ev_dt4</t>
  </si>
  <si>
    <t>이벤트시간5</t>
  </si>
  <si>
    <t>ev_dt5</t>
  </si>
  <si>
    <t>이벤트시간6</t>
  </si>
  <si>
    <t>ev_dt6</t>
  </si>
  <si>
    <t>이벤트시간7</t>
  </si>
  <si>
    <t>ev_dt7</t>
  </si>
  <si>
    <t>이벤트시간8</t>
  </si>
  <si>
    <t>ev_dt8</t>
  </si>
  <si>
    <t>이벤트시간9</t>
  </si>
  <si>
    <t>ev_dt9</t>
  </si>
  <si>
    <t>이벤트시간10</t>
  </si>
  <si>
    <t>ev_dt10</t>
  </si>
  <si>
    <t>se_cd</t>
    <phoneticPr fontId="1" type="noConversion"/>
  </si>
  <si>
    <t>코드그룹 SEC</t>
    <phoneticPr fontId="1" type="noConversion"/>
  </si>
  <si>
    <t>S01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</si>
  <si>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</si>
  <si>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</si>
  <si>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</si>
  <si>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</si>
  <si>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</si>
  <si>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</si>
  <si>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</si>
  <si>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</si>
  <si>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</si>
  <si>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</si>
  <si>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S02</t>
    <phoneticPr fontId="1" type="noConversion"/>
  </si>
  <si>
    <t>S03</t>
  </si>
  <si>
    <t>S04</t>
  </si>
  <si>
    <t>S05</t>
  </si>
  <si>
    <t>S06</t>
  </si>
  <si>
    <t>S07</t>
  </si>
  <si>
    <t>S08</t>
  </si>
  <si>
    <t>구간,이벤트코드</t>
    <phoneticPr fontId="1" type="noConversion"/>
  </si>
  <si>
    <t>scl</t>
    <phoneticPr fontId="1" type="noConversion"/>
  </si>
  <si>
    <t>mean_rri</t>
    <phoneticPr fontId="1" type="noConversion"/>
  </si>
  <si>
    <t>std_rri</t>
    <phoneticPr fontId="1" type="noConversion"/>
  </si>
  <si>
    <t>mean_hrv</t>
    <phoneticPr fontId="1" type="noConversion"/>
  </si>
  <si>
    <t>std_hrv</t>
    <phoneticPr fontId="1" type="noConversion"/>
  </si>
  <si>
    <t>rmssdd</t>
    <phoneticPr fontId="1" type="noConversion"/>
  </si>
  <si>
    <t>pnn50</t>
    <phoneticPr fontId="1" type="noConversion"/>
  </si>
  <si>
    <t>lfhf</t>
    <phoneticPr fontId="1" type="noConversion"/>
  </si>
  <si>
    <t>SPSS데이터를 표준화한 값(구간단위)
분석모형,수준도출결과(결과데이터)</t>
    <phoneticPr fontId="1" type="noConversion"/>
  </si>
  <si>
    <t>데이터필터링결과(가공데이터)</t>
    <phoneticPr fontId="1" type="noConversion"/>
  </si>
  <si>
    <t>모형결과</t>
  </si>
  <si>
    <t>모형결과</t>
    <phoneticPr fontId="1" type="noConversion"/>
  </si>
  <si>
    <t>개인특성</t>
    <phoneticPr fontId="1" type="noConversion"/>
  </si>
  <si>
    <t>측정</t>
    <phoneticPr fontId="1" type="noConversion"/>
  </si>
  <si>
    <t>설문조사</t>
    <phoneticPr fontId="1" type="noConversion"/>
  </si>
  <si>
    <t>이벤트</t>
    <phoneticPr fontId="1" type="noConversion"/>
  </si>
  <si>
    <t>SPSS</t>
    <phoneticPr fontId="1" type="noConversion"/>
  </si>
  <si>
    <t>1/1000초</t>
    <phoneticPr fontId="1" type="noConversion"/>
  </si>
  <si>
    <t>개인특성</t>
    <phoneticPr fontId="1" type="noConversion"/>
  </si>
  <si>
    <t>DATA</t>
    <phoneticPr fontId="1" type="noConversion"/>
  </si>
  <si>
    <t>INSERT INTO `absm`.`absm_code` (`code`,`data`,`code_name`,`code_group`) values(</t>
    <phoneticPr fontId="1" type="noConversion"/>
  </si>
  <si>
    <t>absm_measure</t>
    <phoneticPr fontId="1" type="noConversion"/>
  </si>
  <si>
    <t>ev_dt1</t>
    <phoneticPr fontId="1" type="noConversion"/>
  </si>
  <si>
    <t>mo_id</t>
    <phoneticPr fontId="1" type="noConversion"/>
  </si>
  <si>
    <t>mo_pre1</t>
    <phoneticPr fontId="1" type="noConversion"/>
  </si>
  <si>
    <t>se_cd</t>
    <phoneticPr fontId="1" type="noConversion"/>
  </si>
  <si>
    <t>absm_file</t>
    <phoneticPr fontId="1" type="noConversion"/>
  </si>
  <si>
    <t>파일</t>
    <phoneticPr fontId="1" type="noConversion"/>
  </si>
  <si>
    <t>file_cd</t>
    <phoneticPr fontId="1" type="noConversion"/>
  </si>
  <si>
    <t>varchar(2)</t>
    <phoneticPr fontId="1" type="noConversion"/>
  </si>
  <si>
    <t>01:개인특성, 02:설문조사, 03:ECG, 04:GSR, 05:이벤트, 06:SPSS. 07:모형결과</t>
    <phoneticPr fontId="1" type="noConversion"/>
  </si>
  <si>
    <t>absm_code</t>
    <phoneticPr fontId="1" type="noConversion"/>
  </si>
  <si>
    <t>pr_id</t>
    <phoneticPr fontId="1" type="noConversion"/>
  </si>
  <si>
    <t>absm_model</t>
    <phoneticPr fontId="1" type="noConversion"/>
  </si>
  <si>
    <t>fi_id</t>
    <phoneticPr fontId="1" type="noConversion"/>
  </si>
  <si>
    <t>박상현</t>
    <phoneticPr fontId="1" type="noConversion"/>
  </si>
  <si>
    <t>최초작성</t>
    <phoneticPr fontId="1" type="noConversion"/>
  </si>
  <si>
    <t>전체 테이블 변경</t>
    <phoneticPr fontId="1" type="noConversion"/>
  </si>
  <si>
    <t>absm_org</t>
    <phoneticPr fontId="1" type="noConversion"/>
  </si>
  <si>
    <t>생체파라미터원본데이터</t>
    <phoneticPr fontId="1" type="noConversion"/>
  </si>
  <si>
    <t>생체파라미터원본데이터(가공전데이터)</t>
    <phoneticPr fontId="1" type="noConversion"/>
  </si>
  <si>
    <t>absm_org 추가</t>
    <phoneticPr fontId="1" type="noConversion"/>
  </si>
  <si>
    <t>val_cd</t>
    <phoneticPr fontId="1" type="noConversion"/>
  </si>
  <si>
    <t>char(1)</t>
    <phoneticPr fontId="1" type="noConversion"/>
  </si>
  <si>
    <t>1:측정값, 2:평균값,3:표준편차</t>
    <phoneticPr fontId="1" type="noConversion"/>
  </si>
  <si>
    <t>or_id</t>
    <phoneticPr fontId="1" type="noConversion"/>
  </si>
  <si>
    <t>absm_mosu</t>
    <phoneticPr fontId="1" type="noConversion"/>
  </si>
  <si>
    <t>모수추정값</t>
    <phoneticPr fontId="1" type="noConversion"/>
  </si>
  <si>
    <t>모수추정값(모형분석 파라미터)</t>
    <phoneticPr fontId="1" type="noConversion"/>
  </si>
  <si>
    <t>모수추정값</t>
    <phoneticPr fontId="1" type="noConversion"/>
  </si>
  <si>
    <t>mo_cd</t>
    <phoneticPr fontId="1" type="noConversion"/>
  </si>
  <si>
    <t>param1</t>
    <phoneticPr fontId="1" type="noConversion"/>
  </si>
  <si>
    <t>param2</t>
    <phoneticPr fontId="1" type="noConversion"/>
  </si>
  <si>
    <t>param3</t>
  </si>
  <si>
    <t>param4</t>
  </si>
  <si>
    <t>param5</t>
  </si>
  <si>
    <t>param6</t>
  </si>
  <si>
    <t>param7</t>
  </si>
  <si>
    <t>double(25,20)</t>
    <phoneticPr fontId="1" type="noConversion"/>
  </si>
  <si>
    <t>absm_survey_avg</t>
    <phoneticPr fontId="1" type="noConversion"/>
  </si>
  <si>
    <t>설문조사 평균값</t>
  </si>
  <si>
    <t>설문조사 평균값</t>
    <phoneticPr fontId="1" type="noConversion"/>
  </si>
  <si>
    <t>(위치) SCL</t>
    <phoneticPr fontId="1" type="noConversion"/>
  </si>
  <si>
    <t xml:space="preserve">1. B추정값
2. 표준오차
3. Wald
4. 자유도
5. PAR 유의확률
6. 신뢰구간하한
7. 신뢰구간상한
</t>
    <phoneticPr fontId="1" type="noConversion"/>
  </si>
  <si>
    <t>(한계치) 설문조사평균 = 1.00</t>
    <phoneticPr fontId="1" type="noConversion"/>
  </si>
  <si>
    <t>(한계치) 설문조사평균 = 2.00</t>
    <phoneticPr fontId="1" type="noConversion"/>
  </si>
  <si>
    <t>(한계치) 설문조사평균 = 3.00</t>
    <phoneticPr fontId="1" type="noConversion"/>
  </si>
  <si>
    <t>(위치) ZstdRRI</t>
    <phoneticPr fontId="1" type="noConversion"/>
  </si>
  <si>
    <t>(위치) ZmeanHRV</t>
    <phoneticPr fontId="1" type="noConversion"/>
  </si>
  <si>
    <t>(위치) ZpNN50</t>
    <phoneticPr fontId="1" type="noConversion"/>
  </si>
  <si>
    <t>absm_private.p_no</t>
    <phoneticPr fontId="1" type="noConversion"/>
  </si>
  <si>
    <t>VARCHAR(50)</t>
    <phoneticPr fontId="1" type="noConversion"/>
  </si>
  <si>
    <t>박상현</t>
    <phoneticPr fontId="1" type="noConversion"/>
  </si>
  <si>
    <t>absm_batch 추가</t>
    <phoneticPr fontId="1" type="noConversion"/>
  </si>
  <si>
    <t>absm_batch</t>
    <phoneticPr fontId="1" type="noConversion"/>
  </si>
  <si>
    <t>배치처리</t>
    <phoneticPr fontId="1" type="noConversion"/>
  </si>
  <si>
    <t>ECG,GSR 기초데이터 배치처리</t>
    <phoneticPr fontId="1" type="noConversion"/>
  </si>
  <si>
    <t>ba_id</t>
    <phoneticPr fontId="1" type="noConversion"/>
  </si>
  <si>
    <t>03:ECG, 04:GSR</t>
    <phoneticPr fontId="1" type="noConversion"/>
  </si>
  <si>
    <t>status</t>
    <phoneticPr fontId="1" type="noConversion"/>
  </si>
  <si>
    <t>varchar(1)</t>
    <phoneticPr fontId="1" type="noConversion"/>
  </si>
  <si>
    <t>0: 미처리 , 1:처리중, 2:처리완료, 3:처리오류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</si>
</sst>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1"/>
      <color rgb="FF000000"/>
      <name val="한양신명조"/>
      <family val="3"/>
      <charset val="129"/>
    </font>
    <font>
      <b/>
      <sz val="20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1" fontId="10" fillId="0" borderId="0" applyFon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4" fillId="0" borderId="0" xfId="0" applyFont="1" applyAlignment="1">
      <alignment horizontal="justify"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4" borderId="1" xfId="0" applyFont="1" applyFill="1" applyBorder="1" applyAlignment="1">
      <alignment horizontal="justify" vertical="center" wrapText="1"/>
    </xf>
    <xf numFmtId="3" fontId="7" fillId="0" borderId="1" xfId="0" applyNumberFormat="1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7" fillId="0" borderId="1" xfId="0" applyFont="1" applyBorder="1" applyAlignment="1">
      <alignment horizontal="justify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justify" vertical="center" wrapText="1"/>
    </xf>
    <xf numFmtId="41" fontId="0" fillId="0" borderId="0" xfId="1" applyFont="1" applyFill="1" applyAlignment="1">
      <alignment vertical="center"/>
    </xf>
    <xf numFmtId="0" fontId="7" fillId="0" borderId="1" xfId="0" applyFont="1" applyBorder="1" applyAlignment="1">
      <alignment horizontal="justify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6" fillId="0" borderId="0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6" fillId="5" borderId="1" xfId="0" applyFont="1" applyFill="1" applyBorder="1">
      <alignment vertical="center"/>
    </xf>
    <xf numFmtId="3" fontId="7" fillId="5" borderId="1" xfId="0" applyNumberFormat="1" applyFont="1" applyFill="1" applyBorder="1" applyAlignment="1">
      <alignment horizontal="justify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justify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justify" vertical="center" wrapText="1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justify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3" fontId="7" fillId="0" borderId="1" xfId="0" applyNumberFormat="1" applyFont="1" applyFill="1" applyBorder="1" applyAlignment="1">
      <alignment horizontal="justify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26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7" fillId="0" borderId="29" xfId="0" applyFont="1" applyFill="1" applyBorder="1" applyAlignment="1">
      <alignment horizontal="left" vertical="center" wrapText="1"/>
    </xf>
    <xf numFmtId="0" fontId="7" fillId="0" borderId="30" xfId="0" applyFont="1" applyFill="1" applyBorder="1" applyAlignment="1">
      <alignment horizontal="left" vertical="center" wrapText="1"/>
    </xf>
    <xf numFmtId="0" fontId="7" fillId="0" borderId="31" xfId="0" applyFont="1" applyFill="1" applyBorder="1" applyAlignment="1">
      <alignment horizontal="left" vertical="center" wrapText="1"/>
    </xf>
    <xf numFmtId="0" fontId="7" fillId="0" borderId="32" xfId="0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horizontal="justify" vertical="center" wrapText="1"/>
    </xf>
    <xf numFmtId="0" fontId="7" fillId="0" borderId="28" xfId="0" applyFont="1" applyFill="1" applyBorder="1" applyAlignment="1">
      <alignment horizontal="justify" vertical="center" wrapText="1"/>
    </xf>
    <xf numFmtId="0" fontId="7" fillId="0" borderId="29" xfId="0" applyFont="1" applyFill="1" applyBorder="1" applyAlignment="1">
      <alignment horizontal="justify" vertical="center" wrapText="1"/>
    </xf>
    <xf numFmtId="0" fontId="7" fillId="0" borderId="30" xfId="0" applyFont="1" applyFill="1" applyBorder="1" applyAlignment="1">
      <alignment horizontal="justify" vertical="center" wrapText="1"/>
    </xf>
    <xf numFmtId="0" fontId="7" fillId="0" borderId="31" xfId="0" applyFont="1" applyFill="1" applyBorder="1" applyAlignment="1">
      <alignment horizontal="justify" vertical="center" wrapText="1"/>
    </xf>
    <xf numFmtId="0" fontId="7" fillId="0" borderId="32" xfId="0" applyFont="1" applyFill="1" applyBorder="1" applyAlignment="1">
      <alignment horizontal="justify" vertical="center" wrapText="1"/>
    </xf>
    <xf numFmtId="0" fontId="7" fillId="0" borderId="26" xfId="0" applyFont="1" applyFill="1" applyBorder="1" applyAlignment="1">
      <alignment horizontal="justify" vertical="center" wrapText="1"/>
    </xf>
    <xf numFmtId="0" fontId="7" fillId="0" borderId="13" xfId="0" applyFont="1" applyFill="1" applyBorder="1" applyAlignment="1">
      <alignment horizontal="justify" vertical="center" wrapText="1"/>
    </xf>
    <xf numFmtId="20" fontId="7" fillId="5" borderId="1" xfId="0" applyNumberFormat="1" applyFont="1" applyFill="1" applyBorder="1" applyAlignment="1">
      <alignment horizontal="justify" vertical="center" wrapText="1"/>
    </xf>
  </cellXfs>
  <cellStyles count="2"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F10" sqref="F10"/>
    </sheetView>
  </sheetViews>
  <sheetFormatPr defaultRowHeight="16.5"/>
  <cols>
    <col min="2" max="2" width="18.125" customWidth="1"/>
    <col min="4" max="4" width="15.125" customWidth="1"/>
    <col min="5" max="5" width="14.375" customWidth="1"/>
    <col min="6" max="6" width="35.25" customWidth="1"/>
  </cols>
  <sheetData>
    <row r="2" spans="2:6" ht="31.5">
      <c r="B2" s="72" t="s">
        <v>257</v>
      </c>
      <c r="C2" s="72"/>
      <c r="D2" s="72"/>
      <c r="E2" s="72"/>
      <c r="F2" s="72"/>
    </row>
    <row r="3" spans="2:6">
      <c r="B3" s="32"/>
    </row>
    <row r="4" spans="2:6">
      <c r="B4" s="33" t="s">
        <v>253</v>
      </c>
      <c r="C4" s="33"/>
      <c r="D4" s="33"/>
      <c r="E4" s="33"/>
      <c r="F4" s="33"/>
    </row>
    <row r="5" spans="2:6">
      <c r="B5" s="35" t="s">
        <v>244</v>
      </c>
      <c r="C5" s="35" t="s">
        <v>245</v>
      </c>
      <c r="D5" s="35" t="s">
        <v>246</v>
      </c>
      <c r="E5" s="35" t="s">
        <v>247</v>
      </c>
      <c r="F5" s="35" t="s">
        <v>248</v>
      </c>
    </row>
    <row r="6" spans="2:6">
      <c r="B6" s="36">
        <v>20170215</v>
      </c>
      <c r="C6" s="36">
        <v>0.1</v>
      </c>
      <c r="D6" s="36" t="s">
        <v>549</v>
      </c>
      <c r="E6" s="36"/>
      <c r="F6" s="36" t="s">
        <v>550</v>
      </c>
    </row>
    <row r="7" spans="2:6">
      <c r="B7" s="36">
        <v>20170302</v>
      </c>
      <c r="C7" s="36">
        <v>0.2</v>
      </c>
      <c r="D7" s="36" t="s">
        <v>549</v>
      </c>
      <c r="E7" s="36"/>
      <c r="F7" s="36" t="s">
        <v>551</v>
      </c>
    </row>
    <row r="8" spans="2:6">
      <c r="B8" s="36">
        <v>20170315</v>
      </c>
      <c r="C8" s="36">
        <v>0.3</v>
      </c>
      <c r="D8" s="36" t="s">
        <v>549</v>
      </c>
      <c r="E8" s="36"/>
      <c r="F8" s="36" t="s">
        <v>555</v>
      </c>
    </row>
    <row r="9" spans="2:6">
      <c r="B9" s="36">
        <v>20170404</v>
      </c>
      <c r="C9" s="36">
        <v>0.4</v>
      </c>
      <c r="D9" s="36" t="s">
        <v>586</v>
      </c>
      <c r="E9" s="36"/>
      <c r="F9" s="36" t="s">
        <v>587</v>
      </c>
    </row>
    <row r="10" spans="2:6">
      <c r="B10" s="36"/>
      <c r="C10" s="36"/>
      <c r="D10" s="36"/>
      <c r="E10" s="36"/>
      <c r="F10" s="36"/>
    </row>
    <row r="11" spans="2:6">
      <c r="B11" s="36"/>
      <c r="C11" s="36"/>
      <c r="D11" s="36"/>
      <c r="E11" s="36"/>
      <c r="F11" s="36"/>
    </row>
    <row r="12" spans="2:6">
      <c r="B12" s="34"/>
      <c r="C12" s="34"/>
      <c r="D12" s="34"/>
      <c r="E12" s="34"/>
      <c r="F12" s="34"/>
    </row>
  </sheetData>
  <mergeCells count="1">
    <mergeCell ref="B2:F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3" sqref="I3:K3"/>
    </sheetView>
  </sheetViews>
  <sheetFormatPr defaultRowHeight="16.5"/>
  <sheetData>
    <row r="1" spans="1:15" ht="18.75" customHeight="1">
      <c r="A1" s="74" t="s">
        <v>258</v>
      </c>
      <c r="B1" s="74"/>
      <c r="C1" s="74" t="s">
        <v>256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15">
      <c r="A2" s="73" t="s">
        <v>249</v>
      </c>
      <c r="B2" s="73"/>
      <c r="C2" s="73"/>
      <c r="D2" s="73" t="s">
        <v>332</v>
      </c>
      <c r="E2" s="73"/>
      <c r="F2" s="73"/>
      <c r="G2" s="73" t="s">
        <v>250</v>
      </c>
      <c r="H2" s="73"/>
      <c r="I2" s="73"/>
      <c r="J2" s="73"/>
      <c r="K2" s="73"/>
      <c r="L2" s="73"/>
      <c r="M2" s="73"/>
      <c r="N2" s="73"/>
      <c r="O2" s="73"/>
    </row>
    <row r="3" spans="1:15">
      <c r="A3" s="73" t="s">
        <v>251</v>
      </c>
      <c r="B3" s="73"/>
      <c r="C3" s="73"/>
      <c r="D3" s="73" t="s">
        <v>254</v>
      </c>
      <c r="E3" s="73"/>
      <c r="F3" s="73"/>
      <c r="G3" s="73" t="s">
        <v>252</v>
      </c>
      <c r="H3" s="73"/>
      <c r="I3" s="73" t="s">
        <v>333</v>
      </c>
      <c r="J3" s="73"/>
      <c r="K3" s="73"/>
      <c r="L3" s="73" t="s">
        <v>245</v>
      </c>
      <c r="M3" s="73"/>
      <c r="N3" s="73">
        <v>1</v>
      </c>
      <c r="O3" s="73"/>
    </row>
  </sheetData>
  <mergeCells count="12">
    <mergeCell ref="N3:O3"/>
    <mergeCell ref="A1:B1"/>
    <mergeCell ref="C1:O1"/>
    <mergeCell ref="A2:C2"/>
    <mergeCell ref="D2:F2"/>
    <mergeCell ref="G2:H2"/>
    <mergeCell ref="I2:O2"/>
    <mergeCell ref="A3:C3"/>
    <mergeCell ref="D3:F3"/>
    <mergeCell ref="G3:H3"/>
    <mergeCell ref="I3:K3"/>
    <mergeCell ref="L3:M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24"/>
  <sheetViews>
    <sheetView view="pageBreakPreview" zoomScale="85" zoomScaleNormal="85" zoomScaleSheetLayoutView="85" workbookViewId="0">
      <selection activeCell="D42" sqref="D42:E42"/>
    </sheetView>
  </sheetViews>
  <sheetFormatPr defaultColWidth="8.75" defaultRowHeight="13.5"/>
  <cols>
    <col min="1" max="1" width="2.625" style="1" customWidth="1"/>
    <col min="2" max="2" width="9.625" style="1" bestFit="1" customWidth="1"/>
    <col min="3" max="3" width="28.75" style="1" bestFit="1" customWidth="1"/>
    <col min="4" max="4" width="19.25" style="1" bestFit="1" customWidth="1"/>
    <col min="5" max="5" width="76.75" style="1" customWidth="1"/>
    <col min="6" max="6" width="9.25" style="1" customWidth="1"/>
    <col min="7" max="7" width="12.625" style="1" customWidth="1"/>
    <col min="8" max="8" width="10.5" style="1" bestFit="1" customWidth="1"/>
    <col min="9" max="16384" width="8.75" style="1"/>
  </cols>
  <sheetData>
    <row r="1" spans="2:8" ht="14.25" thickBot="1"/>
    <row r="2" spans="2:8">
      <c r="B2" s="5" t="s">
        <v>0</v>
      </c>
      <c r="C2" s="6" t="s">
        <v>1</v>
      </c>
      <c r="D2" s="7" t="s">
        <v>2</v>
      </c>
      <c r="E2" s="6"/>
      <c r="F2" s="7" t="s">
        <v>3</v>
      </c>
      <c r="G2" s="96" t="s">
        <v>17</v>
      </c>
      <c r="H2" s="97"/>
    </row>
    <row r="3" spans="2:8">
      <c r="B3" s="102" t="s">
        <v>4</v>
      </c>
      <c r="C3" s="104" t="s">
        <v>5</v>
      </c>
      <c r="D3" s="3" t="s">
        <v>6</v>
      </c>
      <c r="E3" s="4" t="s">
        <v>8</v>
      </c>
      <c r="F3" s="3" t="s">
        <v>10</v>
      </c>
      <c r="G3" s="98">
        <v>41396</v>
      </c>
      <c r="H3" s="99"/>
    </row>
    <row r="4" spans="2:8" ht="14.25" thickBot="1">
      <c r="B4" s="103"/>
      <c r="C4" s="100"/>
      <c r="D4" s="8" t="s">
        <v>7</v>
      </c>
      <c r="E4" s="9" t="s">
        <v>9</v>
      </c>
      <c r="F4" s="8" t="s">
        <v>11</v>
      </c>
      <c r="G4" s="100" t="s">
        <v>163</v>
      </c>
      <c r="H4" s="101"/>
    </row>
    <row r="6" spans="2:8" ht="14.25" thickBot="1"/>
    <row r="7" spans="2:8" ht="16.5" customHeight="1">
      <c r="B7" s="5" t="s">
        <v>18</v>
      </c>
      <c r="C7" s="12" t="s">
        <v>12</v>
      </c>
      <c r="D7" s="105" t="s">
        <v>13</v>
      </c>
      <c r="E7" s="105"/>
      <c r="F7" s="13" t="s">
        <v>14</v>
      </c>
      <c r="G7" s="13" t="s">
        <v>15</v>
      </c>
      <c r="H7" s="14" t="s">
        <v>16</v>
      </c>
    </row>
    <row r="8" spans="2:8" s="2" customFormat="1" ht="17.100000000000001" customHeight="1">
      <c r="B8" s="106" t="s">
        <v>26</v>
      </c>
      <c r="C8" s="19" t="s">
        <v>19</v>
      </c>
      <c r="D8" s="79" t="s">
        <v>45</v>
      </c>
      <c r="E8" s="79"/>
      <c r="F8" s="11"/>
      <c r="G8" s="11"/>
      <c r="H8" s="17"/>
    </row>
    <row r="9" spans="2:8" s="2" customFormat="1" ht="17.100000000000001" customHeight="1">
      <c r="B9" s="106"/>
      <c r="C9" s="19" t="s">
        <v>20</v>
      </c>
      <c r="D9" s="80" t="s">
        <v>44</v>
      </c>
      <c r="E9" s="80"/>
      <c r="F9" s="11"/>
      <c r="G9" s="11"/>
      <c r="H9" s="17"/>
    </row>
    <row r="10" spans="2:8" s="2" customFormat="1" ht="17.100000000000001" customHeight="1">
      <c r="B10" s="106"/>
      <c r="C10" s="19" t="s">
        <v>21</v>
      </c>
      <c r="D10" s="80" t="s">
        <v>69</v>
      </c>
      <c r="E10" s="80"/>
      <c r="F10" s="11"/>
      <c r="G10" s="11"/>
      <c r="H10" s="17"/>
    </row>
    <row r="11" spans="2:8" s="2" customFormat="1" ht="17.100000000000001" customHeight="1">
      <c r="B11" s="106"/>
      <c r="C11" s="19" t="s">
        <v>46</v>
      </c>
      <c r="D11" s="80" t="s">
        <v>47</v>
      </c>
      <c r="E11" s="80"/>
      <c r="F11" s="11"/>
      <c r="G11" s="11"/>
      <c r="H11" s="17"/>
    </row>
    <row r="12" spans="2:8" s="2" customFormat="1" ht="17.100000000000001" customHeight="1">
      <c r="B12" s="106"/>
      <c r="C12" s="79" t="s">
        <v>22</v>
      </c>
      <c r="D12" s="80" t="s">
        <v>23</v>
      </c>
      <c r="E12" s="80"/>
      <c r="F12" s="11"/>
      <c r="G12" s="11"/>
      <c r="H12" s="17"/>
    </row>
    <row r="13" spans="2:8" s="2" customFormat="1" ht="17.100000000000001" customHeight="1">
      <c r="B13" s="106"/>
      <c r="C13" s="79"/>
      <c r="D13" s="80" t="s">
        <v>48</v>
      </c>
      <c r="E13" s="80"/>
      <c r="F13" s="11"/>
      <c r="G13" s="11"/>
      <c r="H13" s="17"/>
    </row>
    <row r="14" spans="2:8" s="2" customFormat="1" ht="17.100000000000001" customHeight="1">
      <c r="B14" s="106"/>
      <c r="C14" s="79"/>
      <c r="D14" s="80" t="s">
        <v>24</v>
      </c>
      <c r="E14" s="80"/>
      <c r="F14" s="11"/>
      <c r="G14" s="11"/>
      <c r="H14" s="17"/>
    </row>
    <row r="15" spans="2:8" s="2" customFormat="1" ht="17.100000000000001" customHeight="1">
      <c r="B15" s="106"/>
      <c r="C15" s="19" t="s">
        <v>25</v>
      </c>
      <c r="D15" s="79" t="s">
        <v>49</v>
      </c>
      <c r="E15" s="79"/>
      <c r="F15" s="11"/>
      <c r="G15" s="11"/>
      <c r="H15" s="17"/>
    </row>
    <row r="16" spans="2:8" s="2" customFormat="1" ht="17.100000000000001" customHeight="1">
      <c r="B16" s="107"/>
      <c r="C16" s="83" t="s">
        <v>50</v>
      </c>
      <c r="D16" s="83" t="s">
        <v>230</v>
      </c>
      <c r="E16" s="83"/>
      <c r="F16" s="22"/>
      <c r="G16" s="22"/>
      <c r="H16" s="23"/>
    </row>
    <row r="17" spans="2:8" s="2" customFormat="1" ht="17.100000000000001" customHeight="1">
      <c r="B17" s="107"/>
      <c r="C17" s="87"/>
      <c r="D17" s="83" t="s">
        <v>229</v>
      </c>
      <c r="E17" s="83"/>
      <c r="F17" s="22"/>
      <c r="G17" s="22"/>
      <c r="H17" s="23"/>
    </row>
    <row r="18" spans="2:8" s="2" customFormat="1" ht="17.100000000000001" customHeight="1">
      <c r="B18" s="107"/>
      <c r="C18" s="87"/>
      <c r="D18" s="83" t="s">
        <v>231</v>
      </c>
      <c r="E18" s="83"/>
      <c r="F18" s="22"/>
      <c r="G18" s="22"/>
      <c r="H18" s="23"/>
    </row>
    <row r="19" spans="2:8" s="2" customFormat="1" ht="16.899999999999999" customHeight="1" thickBot="1">
      <c r="B19" s="107"/>
      <c r="C19" s="92"/>
      <c r="D19" s="108" t="s">
        <v>232</v>
      </c>
      <c r="E19" s="109"/>
      <c r="F19" s="22"/>
      <c r="G19" s="22"/>
      <c r="H19" s="23"/>
    </row>
    <row r="20" spans="2:8" s="2" customFormat="1" ht="16.899999999999999" customHeight="1">
      <c r="B20" s="84" t="s">
        <v>76</v>
      </c>
      <c r="C20" s="90" t="s">
        <v>77</v>
      </c>
      <c r="D20" s="75" t="s">
        <v>78</v>
      </c>
      <c r="E20" s="76"/>
      <c r="F20" s="26"/>
      <c r="G20" s="26"/>
      <c r="H20" s="27"/>
    </row>
    <row r="21" spans="2:8" s="2" customFormat="1" ht="17.100000000000001" customHeight="1">
      <c r="B21" s="85"/>
      <c r="C21" s="87"/>
      <c r="D21" s="81" t="s">
        <v>164</v>
      </c>
      <c r="E21" s="82"/>
      <c r="F21" s="11"/>
      <c r="G21" s="11"/>
      <c r="H21" s="17"/>
    </row>
    <row r="22" spans="2:8" s="2" customFormat="1" ht="17.100000000000001" customHeight="1">
      <c r="B22" s="85"/>
      <c r="C22" s="87"/>
      <c r="D22" s="83" t="s">
        <v>136</v>
      </c>
      <c r="E22" s="83"/>
      <c r="F22" s="22"/>
      <c r="G22" s="22"/>
      <c r="H22" s="23"/>
    </row>
    <row r="23" spans="2:8" s="2" customFormat="1" ht="17.100000000000001" customHeight="1" thickBot="1">
      <c r="B23" s="91"/>
      <c r="C23" s="28"/>
      <c r="D23" s="108" t="s">
        <v>219</v>
      </c>
      <c r="E23" s="109"/>
      <c r="F23" s="16"/>
      <c r="G23" s="16"/>
      <c r="H23" s="18"/>
    </row>
    <row r="24" spans="2:8" s="2" customFormat="1" ht="17.100000000000001" customHeight="1">
      <c r="B24" s="84" t="s">
        <v>79</v>
      </c>
      <c r="C24" s="90" t="s">
        <v>77</v>
      </c>
      <c r="D24" s="77" t="s">
        <v>72</v>
      </c>
      <c r="E24" s="77"/>
      <c r="F24" s="26"/>
      <c r="G24" s="26"/>
      <c r="H24" s="27"/>
    </row>
    <row r="25" spans="2:8" s="2" customFormat="1" ht="17.100000000000001" customHeight="1">
      <c r="B25" s="85"/>
      <c r="C25" s="88"/>
      <c r="D25" s="78" t="s">
        <v>71</v>
      </c>
      <c r="E25" s="78"/>
      <c r="F25" s="11"/>
      <c r="G25" s="11"/>
      <c r="H25" s="17"/>
    </row>
    <row r="26" spans="2:8" s="2" customFormat="1" ht="17.100000000000001" customHeight="1">
      <c r="B26" s="85"/>
      <c r="C26" s="83" t="s">
        <v>80</v>
      </c>
      <c r="D26" s="80" t="s">
        <v>81</v>
      </c>
      <c r="E26" s="80"/>
      <c r="F26" s="11"/>
      <c r="G26" s="11"/>
      <c r="H26" s="17"/>
    </row>
    <row r="27" spans="2:8" s="2" customFormat="1" ht="17.100000000000001" customHeight="1">
      <c r="B27" s="85"/>
      <c r="C27" s="87"/>
      <c r="D27" s="80" t="s">
        <v>137</v>
      </c>
      <c r="E27" s="80"/>
      <c r="F27" s="11"/>
      <c r="G27" s="11"/>
      <c r="H27" s="17"/>
    </row>
    <row r="28" spans="2:8" s="2" customFormat="1" ht="17.100000000000001" customHeight="1">
      <c r="B28" s="85"/>
      <c r="C28" s="87"/>
      <c r="D28" s="80" t="s">
        <v>138</v>
      </c>
      <c r="E28" s="80"/>
      <c r="F28" s="11"/>
      <c r="G28" s="11"/>
      <c r="H28" s="17"/>
    </row>
    <row r="29" spans="2:8" s="2" customFormat="1" ht="17.100000000000001" customHeight="1">
      <c r="B29" s="85"/>
      <c r="C29" s="87"/>
      <c r="D29" s="80" t="s">
        <v>165</v>
      </c>
      <c r="E29" s="80"/>
      <c r="F29" s="11"/>
      <c r="G29" s="11"/>
      <c r="H29" s="17"/>
    </row>
    <row r="30" spans="2:8" s="2" customFormat="1" ht="17.100000000000001" customHeight="1">
      <c r="B30" s="85"/>
      <c r="C30" s="87"/>
      <c r="D30" s="80" t="s">
        <v>166</v>
      </c>
      <c r="E30" s="80"/>
      <c r="F30" s="11"/>
      <c r="G30" s="11"/>
      <c r="H30" s="17"/>
    </row>
    <row r="31" spans="2:8" s="2" customFormat="1" ht="17.100000000000001" customHeight="1">
      <c r="B31" s="85"/>
      <c r="C31" s="87"/>
      <c r="D31" s="80" t="s">
        <v>82</v>
      </c>
      <c r="E31" s="80"/>
      <c r="F31" s="11"/>
      <c r="G31" s="11"/>
      <c r="H31" s="17"/>
    </row>
    <row r="32" spans="2:8" s="2" customFormat="1" ht="17.100000000000001" customHeight="1">
      <c r="B32" s="85"/>
      <c r="C32" s="88"/>
      <c r="D32" s="80" t="s">
        <v>83</v>
      </c>
      <c r="E32" s="80"/>
      <c r="F32" s="11"/>
      <c r="G32" s="11"/>
      <c r="H32" s="17"/>
    </row>
    <row r="33" spans="2:10" s="2" customFormat="1" ht="17.100000000000001" customHeight="1">
      <c r="B33" s="85"/>
      <c r="C33" s="83" t="s">
        <v>84</v>
      </c>
      <c r="D33" s="80" t="s">
        <v>85</v>
      </c>
      <c r="E33" s="80"/>
      <c r="F33" s="11"/>
      <c r="G33" s="11"/>
      <c r="H33" s="17"/>
    </row>
    <row r="34" spans="2:10" s="2" customFormat="1" ht="17.100000000000001" customHeight="1">
      <c r="B34" s="85"/>
      <c r="C34" s="87"/>
      <c r="D34" s="80" t="s">
        <v>227</v>
      </c>
      <c r="E34" s="80"/>
      <c r="F34" s="11"/>
      <c r="G34" s="11"/>
      <c r="H34" s="17"/>
    </row>
    <row r="35" spans="2:10" s="2" customFormat="1" ht="17.100000000000001" customHeight="1" thickBot="1">
      <c r="B35" s="91"/>
      <c r="C35" s="92"/>
      <c r="D35" s="110" t="s">
        <v>83</v>
      </c>
      <c r="E35" s="110"/>
      <c r="F35" s="16"/>
      <c r="G35" s="16"/>
      <c r="H35" s="18"/>
    </row>
    <row r="36" spans="2:10" s="2" customFormat="1" ht="17.100000000000001" customHeight="1">
      <c r="B36" s="84" t="s">
        <v>168</v>
      </c>
      <c r="C36" s="90" t="s">
        <v>167</v>
      </c>
      <c r="D36" s="89" t="s">
        <v>173</v>
      </c>
      <c r="E36" s="89"/>
      <c r="F36" s="26"/>
      <c r="G36" s="26"/>
      <c r="H36" s="27"/>
    </row>
    <row r="37" spans="2:10" s="2" customFormat="1" ht="17.100000000000001" customHeight="1">
      <c r="B37" s="85"/>
      <c r="C37" s="87"/>
      <c r="D37" s="89" t="s">
        <v>169</v>
      </c>
      <c r="E37" s="89"/>
      <c r="F37" s="11"/>
      <c r="G37" s="11"/>
      <c r="H37" s="17"/>
    </row>
    <row r="38" spans="2:10" s="2" customFormat="1" ht="17.100000000000001" customHeight="1">
      <c r="B38" s="85"/>
      <c r="C38" s="87"/>
      <c r="D38" s="89" t="s">
        <v>170</v>
      </c>
      <c r="E38" s="89"/>
      <c r="F38" s="11"/>
      <c r="G38" s="11"/>
      <c r="H38" s="17"/>
    </row>
    <row r="39" spans="2:10" s="2" customFormat="1" ht="17.100000000000001" customHeight="1">
      <c r="B39" s="85"/>
      <c r="C39" s="87"/>
      <c r="D39" s="89" t="s">
        <v>171</v>
      </c>
      <c r="E39" s="89"/>
      <c r="F39" s="11"/>
      <c r="G39" s="11"/>
      <c r="H39" s="17"/>
    </row>
    <row r="40" spans="2:10" s="2" customFormat="1" ht="17.100000000000001" customHeight="1">
      <c r="B40" s="85"/>
      <c r="C40" s="87"/>
      <c r="D40" s="89" t="s">
        <v>172</v>
      </c>
      <c r="E40" s="89"/>
      <c r="F40" s="11"/>
      <c r="G40" s="11"/>
      <c r="H40" s="17"/>
    </row>
    <row r="41" spans="2:10" s="2" customFormat="1" ht="17.100000000000001" customHeight="1">
      <c r="B41" s="85"/>
      <c r="C41" s="87"/>
      <c r="D41" s="89" t="s">
        <v>174</v>
      </c>
      <c r="E41" s="89"/>
      <c r="F41" s="11"/>
      <c r="G41" s="11"/>
      <c r="H41" s="17"/>
    </row>
    <row r="42" spans="2:10" s="2" customFormat="1" ht="17.100000000000001" customHeight="1" thickBot="1">
      <c r="B42" s="85"/>
      <c r="C42" s="87"/>
      <c r="D42" s="89" t="s">
        <v>175</v>
      </c>
      <c r="E42" s="89"/>
      <c r="F42" s="11"/>
      <c r="G42" s="11"/>
      <c r="H42" s="17"/>
    </row>
    <row r="43" spans="2:10" s="2" customFormat="1" ht="17.100000000000001" customHeight="1">
      <c r="B43" s="84" t="s">
        <v>43</v>
      </c>
      <c r="C43" s="90" t="s">
        <v>28</v>
      </c>
      <c r="D43" s="77" t="s">
        <v>176</v>
      </c>
      <c r="E43" s="77"/>
      <c r="F43" s="26"/>
      <c r="G43" s="26"/>
      <c r="H43" s="27"/>
    </row>
    <row r="44" spans="2:10" s="2" customFormat="1" ht="17.100000000000001" customHeight="1">
      <c r="B44" s="85"/>
      <c r="C44" s="87"/>
      <c r="D44" s="78" t="s">
        <v>71</v>
      </c>
      <c r="E44" s="78"/>
      <c r="F44" s="30"/>
      <c r="G44" s="30"/>
      <c r="H44" s="31"/>
    </row>
    <row r="45" spans="2:10" s="2" customFormat="1" ht="17.100000000000001" customHeight="1">
      <c r="B45" s="85"/>
      <c r="C45" s="88"/>
      <c r="D45" s="78" t="s">
        <v>220</v>
      </c>
      <c r="E45" s="78"/>
      <c r="F45" s="24"/>
      <c r="G45" s="24"/>
      <c r="H45" s="15"/>
      <c r="I45" s="10"/>
      <c r="J45" s="10"/>
    </row>
    <row r="46" spans="2:10" s="2" customFormat="1" ht="17.100000000000001" customHeight="1">
      <c r="B46" s="85"/>
      <c r="C46" s="79" t="s">
        <v>27</v>
      </c>
      <c r="D46" s="79" t="s">
        <v>51</v>
      </c>
      <c r="E46" s="79"/>
      <c r="F46" s="11"/>
      <c r="G46" s="11"/>
      <c r="H46" s="17"/>
    </row>
    <row r="47" spans="2:10" s="2" customFormat="1" ht="17.100000000000001" customHeight="1">
      <c r="B47" s="85"/>
      <c r="C47" s="79"/>
      <c r="D47" s="79" t="s">
        <v>177</v>
      </c>
      <c r="E47" s="82"/>
      <c r="F47" s="11"/>
      <c r="G47" s="11"/>
      <c r="H47" s="17"/>
    </row>
    <row r="48" spans="2:10" s="2" customFormat="1" ht="17.100000000000001" customHeight="1">
      <c r="B48" s="85"/>
      <c r="C48" s="79" t="s">
        <v>29</v>
      </c>
      <c r="D48" s="79" t="s">
        <v>54</v>
      </c>
      <c r="E48" s="79"/>
      <c r="F48" s="11"/>
      <c r="G48" s="11"/>
      <c r="H48" s="17"/>
    </row>
    <row r="49" spans="2:10" s="2" customFormat="1" ht="17.100000000000001" customHeight="1">
      <c r="B49" s="85"/>
      <c r="C49" s="79"/>
      <c r="D49" s="79" t="s">
        <v>55</v>
      </c>
      <c r="E49" s="79"/>
      <c r="F49" s="11"/>
      <c r="G49" s="11"/>
      <c r="H49" s="17"/>
    </row>
    <row r="50" spans="2:10" s="2" customFormat="1" ht="17.100000000000001" customHeight="1">
      <c r="B50" s="85"/>
      <c r="C50" s="79"/>
      <c r="D50" s="79" t="s">
        <v>62</v>
      </c>
      <c r="E50" s="79"/>
      <c r="F50" s="11"/>
      <c r="G50" s="11"/>
      <c r="H50" s="17"/>
    </row>
    <row r="51" spans="2:10" s="2" customFormat="1" ht="17.100000000000001" customHeight="1">
      <c r="B51" s="85"/>
      <c r="C51" s="79"/>
      <c r="D51" s="93" t="s">
        <v>35</v>
      </c>
      <c r="E51" s="93"/>
      <c r="F51" s="24"/>
      <c r="G51" s="24"/>
      <c r="H51" s="15"/>
      <c r="I51" s="10"/>
      <c r="J51" s="10"/>
    </row>
    <row r="52" spans="2:10" s="2" customFormat="1" ht="17.100000000000001" customHeight="1">
      <c r="B52" s="85"/>
      <c r="C52" s="79"/>
      <c r="D52" s="93" t="s">
        <v>36</v>
      </c>
      <c r="E52" s="93"/>
      <c r="F52" s="24"/>
      <c r="G52" s="24"/>
      <c r="H52" s="15"/>
      <c r="I52" s="10"/>
      <c r="J52" s="10"/>
    </row>
    <row r="53" spans="2:10" s="2" customFormat="1" ht="17.100000000000001" customHeight="1">
      <c r="B53" s="85"/>
      <c r="C53" s="79"/>
      <c r="D53" s="93" t="s">
        <v>37</v>
      </c>
      <c r="E53" s="93"/>
      <c r="F53" s="24"/>
      <c r="G53" s="24"/>
      <c r="H53" s="15"/>
      <c r="I53" s="10"/>
      <c r="J53" s="10"/>
    </row>
    <row r="54" spans="2:10" s="2" customFormat="1" ht="17.100000000000001" customHeight="1">
      <c r="B54" s="85"/>
      <c r="C54" s="79"/>
      <c r="D54" s="93" t="s">
        <v>184</v>
      </c>
      <c r="E54" s="93"/>
      <c r="F54" s="24"/>
      <c r="G54" s="24"/>
      <c r="H54" s="15"/>
      <c r="I54" s="10"/>
      <c r="J54" s="10"/>
    </row>
    <row r="55" spans="2:10" s="2" customFormat="1" ht="17.100000000000001" customHeight="1">
      <c r="B55" s="85"/>
      <c r="C55" s="79"/>
      <c r="D55" s="93" t="s">
        <v>38</v>
      </c>
      <c r="E55" s="93"/>
      <c r="F55" s="24"/>
      <c r="G55" s="24"/>
      <c r="H55" s="15"/>
      <c r="I55" s="10"/>
      <c r="J55" s="10"/>
    </row>
    <row r="56" spans="2:10" s="2" customFormat="1" ht="17.100000000000001" customHeight="1">
      <c r="B56" s="85"/>
      <c r="C56" s="79"/>
      <c r="D56" s="93" t="s">
        <v>39</v>
      </c>
      <c r="E56" s="93"/>
      <c r="F56" s="24"/>
      <c r="G56" s="24"/>
      <c r="H56" s="15"/>
      <c r="I56" s="10"/>
      <c r="J56" s="10"/>
    </row>
    <row r="57" spans="2:10" s="2" customFormat="1" ht="17.100000000000001" customHeight="1">
      <c r="B57" s="85"/>
      <c r="C57" s="83" t="s">
        <v>58</v>
      </c>
      <c r="D57" s="93" t="s">
        <v>53</v>
      </c>
      <c r="E57" s="93"/>
      <c r="F57" s="24"/>
      <c r="G57" s="24"/>
      <c r="H57" s="15"/>
      <c r="I57" s="10"/>
      <c r="J57" s="10"/>
    </row>
    <row r="58" spans="2:10" s="2" customFormat="1" ht="17.100000000000001" customHeight="1">
      <c r="B58" s="85"/>
      <c r="C58" s="87"/>
      <c r="D58" s="93" t="s">
        <v>185</v>
      </c>
      <c r="E58" s="93"/>
      <c r="F58" s="24"/>
      <c r="G58" s="24"/>
      <c r="H58" s="15"/>
      <c r="I58" s="10"/>
      <c r="J58" s="10"/>
    </row>
    <row r="59" spans="2:10" s="2" customFormat="1" ht="17.100000000000001" customHeight="1">
      <c r="B59" s="85"/>
      <c r="C59" s="88"/>
      <c r="D59" s="94" t="s">
        <v>65</v>
      </c>
      <c r="E59" s="95"/>
      <c r="F59" s="24"/>
      <c r="G59" s="24"/>
      <c r="H59" s="15"/>
      <c r="I59" s="10"/>
      <c r="J59" s="10"/>
    </row>
    <row r="60" spans="2:10" s="2" customFormat="1" ht="17.100000000000001" customHeight="1">
      <c r="B60" s="85"/>
      <c r="C60" s="83" t="s">
        <v>63</v>
      </c>
      <c r="D60" s="93" t="s">
        <v>60</v>
      </c>
      <c r="E60" s="93"/>
      <c r="F60" s="24"/>
      <c r="G60" s="24"/>
      <c r="H60" s="15"/>
      <c r="I60" s="10"/>
      <c r="J60" s="10"/>
    </row>
    <row r="61" spans="2:10" s="2" customFormat="1" ht="17.100000000000001" customHeight="1">
      <c r="B61" s="85"/>
      <c r="C61" s="87"/>
      <c r="D61" s="93" t="s">
        <v>68</v>
      </c>
      <c r="E61" s="93"/>
      <c r="F61" s="24"/>
      <c r="G61" s="24"/>
      <c r="H61" s="15"/>
      <c r="I61" s="10"/>
      <c r="J61" s="10"/>
    </row>
    <row r="62" spans="2:10" s="2" customFormat="1" ht="17.100000000000001" customHeight="1">
      <c r="B62" s="85"/>
      <c r="C62" s="87"/>
      <c r="D62" s="93" t="s">
        <v>61</v>
      </c>
      <c r="E62" s="93"/>
      <c r="F62" s="24"/>
      <c r="G62" s="24"/>
      <c r="H62" s="15"/>
      <c r="I62" s="10"/>
      <c r="J62" s="10"/>
    </row>
    <row r="63" spans="2:10" s="2" customFormat="1" ht="17.100000000000001" customHeight="1">
      <c r="B63" s="85"/>
      <c r="C63" s="87"/>
      <c r="D63" s="93" t="s">
        <v>186</v>
      </c>
      <c r="E63" s="93"/>
      <c r="F63" s="24"/>
      <c r="G63" s="24"/>
      <c r="H63" s="15"/>
      <c r="I63" s="10"/>
      <c r="J63" s="10"/>
    </row>
    <row r="64" spans="2:10" s="2" customFormat="1" ht="17.100000000000001" customHeight="1">
      <c r="B64" s="85"/>
      <c r="C64" s="88"/>
      <c r="D64" s="93" t="s">
        <v>64</v>
      </c>
      <c r="E64" s="93"/>
      <c r="F64" s="24"/>
      <c r="G64" s="24"/>
      <c r="H64" s="15"/>
      <c r="I64" s="10"/>
      <c r="J64" s="10"/>
    </row>
    <row r="65" spans="2:10" s="2" customFormat="1" ht="17.100000000000001" customHeight="1">
      <c r="B65" s="85"/>
      <c r="C65" s="83" t="s">
        <v>59</v>
      </c>
      <c r="D65" s="93" t="s">
        <v>66</v>
      </c>
      <c r="E65" s="93"/>
      <c r="F65" s="24"/>
      <c r="G65" s="24"/>
      <c r="H65" s="15"/>
      <c r="I65" s="10"/>
      <c r="J65" s="10"/>
    </row>
    <row r="66" spans="2:10" s="2" customFormat="1" ht="17.100000000000001" customHeight="1">
      <c r="B66" s="85"/>
      <c r="C66" s="87"/>
      <c r="D66" s="94" t="s">
        <v>86</v>
      </c>
      <c r="E66" s="95"/>
      <c r="F66" s="24"/>
      <c r="G66" s="24"/>
      <c r="H66" s="15"/>
      <c r="I66" s="10"/>
      <c r="J66" s="10"/>
    </row>
    <row r="67" spans="2:10" s="2" customFormat="1" ht="17.100000000000001" customHeight="1">
      <c r="B67" s="85"/>
      <c r="C67" s="87"/>
      <c r="D67" s="93" t="s">
        <v>75</v>
      </c>
      <c r="E67" s="93"/>
      <c r="F67" s="24"/>
      <c r="G67" s="24"/>
      <c r="H67" s="15"/>
      <c r="I67" s="10"/>
      <c r="J67" s="10"/>
    </row>
    <row r="68" spans="2:10" s="2" customFormat="1" ht="17.100000000000001" customHeight="1">
      <c r="B68" s="85"/>
      <c r="C68" s="88"/>
      <c r="D68" s="93" t="s">
        <v>61</v>
      </c>
      <c r="E68" s="93"/>
      <c r="F68" s="24"/>
      <c r="G68" s="24"/>
      <c r="H68" s="15"/>
      <c r="I68" s="10"/>
      <c r="J68" s="10"/>
    </row>
    <row r="69" spans="2:10" s="2" customFormat="1" ht="17.100000000000001" customHeight="1">
      <c r="B69" s="85"/>
      <c r="C69" s="83" t="s">
        <v>187</v>
      </c>
      <c r="D69" s="93" t="s">
        <v>74</v>
      </c>
      <c r="E69" s="93"/>
      <c r="F69" s="24"/>
      <c r="G69" s="24"/>
      <c r="H69" s="15"/>
      <c r="I69" s="10"/>
      <c r="J69" s="10"/>
    </row>
    <row r="70" spans="2:10" s="2" customFormat="1" ht="17.100000000000001" customHeight="1">
      <c r="B70" s="85"/>
      <c r="C70" s="87"/>
      <c r="D70" s="93" t="s">
        <v>67</v>
      </c>
      <c r="E70" s="93"/>
      <c r="F70" s="24"/>
      <c r="G70" s="24"/>
      <c r="H70" s="15"/>
      <c r="I70" s="10"/>
      <c r="J70" s="10"/>
    </row>
    <row r="71" spans="2:10" s="2" customFormat="1" ht="17.100000000000001" customHeight="1">
      <c r="B71" s="85"/>
      <c r="C71" s="87"/>
      <c r="D71" s="93" t="s">
        <v>68</v>
      </c>
      <c r="E71" s="93"/>
      <c r="F71" s="24"/>
      <c r="G71" s="24"/>
      <c r="H71" s="15"/>
      <c r="I71" s="10"/>
      <c r="J71" s="10"/>
    </row>
    <row r="72" spans="2:10" s="2" customFormat="1" ht="17.100000000000001" customHeight="1">
      <c r="B72" s="85"/>
      <c r="C72" s="87"/>
      <c r="D72" s="93" t="s">
        <v>61</v>
      </c>
      <c r="E72" s="93"/>
      <c r="F72" s="24"/>
      <c r="G72" s="24"/>
      <c r="H72" s="15"/>
      <c r="I72" s="10"/>
      <c r="J72" s="10"/>
    </row>
    <row r="73" spans="2:10" s="2" customFormat="1" ht="17.100000000000001" customHeight="1">
      <c r="B73" s="85"/>
      <c r="C73" s="88"/>
      <c r="D73" s="93" t="s">
        <v>188</v>
      </c>
      <c r="E73" s="93"/>
      <c r="F73" s="24"/>
      <c r="G73" s="24"/>
      <c r="H73" s="15"/>
      <c r="I73" s="10"/>
      <c r="J73" s="10"/>
    </row>
    <row r="74" spans="2:10" s="2" customFormat="1" ht="33.950000000000003" customHeight="1">
      <c r="B74" s="85"/>
      <c r="C74" s="20" t="s">
        <v>56</v>
      </c>
      <c r="D74" s="93" t="s">
        <v>57</v>
      </c>
      <c r="E74" s="93"/>
      <c r="F74" s="24"/>
      <c r="G74" s="24"/>
      <c r="H74" s="15"/>
      <c r="I74" s="10"/>
      <c r="J74" s="10"/>
    </row>
    <row r="75" spans="2:10" s="2" customFormat="1" ht="17.100000000000001" customHeight="1">
      <c r="B75" s="85"/>
      <c r="C75" s="79" t="s">
        <v>89</v>
      </c>
      <c r="D75" s="79" t="s">
        <v>88</v>
      </c>
      <c r="E75" s="79"/>
      <c r="F75" s="11"/>
      <c r="G75" s="11"/>
      <c r="H75" s="17"/>
    </row>
    <row r="76" spans="2:10" s="2" customFormat="1" ht="17.100000000000001" customHeight="1">
      <c r="B76" s="85"/>
      <c r="C76" s="79"/>
      <c r="D76" s="79" t="s">
        <v>87</v>
      </c>
      <c r="E76" s="79"/>
      <c r="F76" s="11"/>
      <c r="G76" s="11"/>
      <c r="H76" s="17"/>
    </row>
    <row r="77" spans="2:10" s="2" customFormat="1" ht="17.100000000000001" customHeight="1">
      <c r="B77" s="85"/>
      <c r="C77" s="79" t="s">
        <v>30</v>
      </c>
      <c r="D77" s="79" t="s">
        <v>178</v>
      </c>
      <c r="E77" s="79"/>
      <c r="F77" s="11"/>
      <c r="G77" s="11"/>
      <c r="H77" s="17"/>
    </row>
    <row r="78" spans="2:10" s="2" customFormat="1" ht="16.5" customHeight="1">
      <c r="B78" s="85"/>
      <c r="C78" s="79"/>
      <c r="D78" s="79" t="s">
        <v>52</v>
      </c>
      <c r="E78" s="79"/>
      <c r="F78" s="11"/>
      <c r="G78" s="11"/>
      <c r="H78" s="17"/>
    </row>
    <row r="79" spans="2:10" s="2" customFormat="1" ht="16.5" customHeight="1">
      <c r="B79" s="85"/>
      <c r="C79" s="79"/>
      <c r="D79" s="79" t="s">
        <v>180</v>
      </c>
      <c r="E79" s="79"/>
      <c r="F79" s="11"/>
      <c r="G79" s="11"/>
      <c r="H79" s="17"/>
    </row>
    <row r="80" spans="2:10" s="2" customFormat="1" ht="16.5" customHeight="1">
      <c r="B80" s="85"/>
      <c r="C80" s="79"/>
      <c r="D80" s="79" t="s">
        <v>181</v>
      </c>
      <c r="E80" s="79"/>
      <c r="F80" s="11"/>
      <c r="G80" s="11"/>
      <c r="H80" s="17"/>
    </row>
    <row r="81" spans="2:8" s="2" customFormat="1" ht="17.100000000000001" customHeight="1">
      <c r="B81" s="85"/>
      <c r="C81" s="79"/>
      <c r="D81" s="79" t="s">
        <v>40</v>
      </c>
      <c r="E81" s="79"/>
      <c r="F81" s="11"/>
      <c r="G81" s="11"/>
      <c r="H81" s="17"/>
    </row>
    <row r="82" spans="2:8" s="2" customFormat="1" ht="17.100000000000001" customHeight="1">
      <c r="B82" s="85"/>
      <c r="C82" s="79"/>
      <c r="D82" s="79" t="s">
        <v>179</v>
      </c>
      <c r="E82" s="79"/>
      <c r="F82" s="11"/>
      <c r="G82" s="11"/>
      <c r="H82" s="17"/>
    </row>
    <row r="83" spans="2:8" s="2" customFormat="1" ht="17.100000000000001" customHeight="1">
      <c r="B83" s="85"/>
      <c r="C83" s="79"/>
      <c r="D83" s="79" t="s">
        <v>182</v>
      </c>
      <c r="E83" s="79"/>
      <c r="F83" s="11"/>
      <c r="G83" s="11"/>
      <c r="H83" s="17"/>
    </row>
    <row r="84" spans="2:8" s="2" customFormat="1" ht="17.100000000000001" customHeight="1">
      <c r="B84" s="85"/>
      <c r="C84" s="79" t="s">
        <v>31</v>
      </c>
      <c r="D84" s="79" t="s">
        <v>41</v>
      </c>
      <c r="E84" s="79"/>
      <c r="F84" s="11"/>
      <c r="G84" s="11"/>
      <c r="H84" s="17"/>
    </row>
    <row r="85" spans="2:8" s="2" customFormat="1" ht="17.100000000000001" customHeight="1">
      <c r="B85" s="85"/>
      <c r="C85" s="79"/>
      <c r="D85" s="79" t="s">
        <v>183</v>
      </c>
      <c r="E85" s="79"/>
      <c r="F85" s="11"/>
      <c r="G85" s="11"/>
      <c r="H85" s="17"/>
    </row>
    <row r="86" spans="2:8" s="2" customFormat="1" ht="17.100000000000001" customHeight="1">
      <c r="B86" s="85"/>
      <c r="C86" s="19" t="s">
        <v>32</v>
      </c>
      <c r="D86" s="79" t="s">
        <v>105</v>
      </c>
      <c r="E86" s="79"/>
      <c r="F86" s="11"/>
      <c r="G86" s="11"/>
      <c r="H86" s="17"/>
    </row>
    <row r="87" spans="2:8" s="2" customFormat="1" ht="17.100000000000001" customHeight="1">
      <c r="B87" s="85"/>
      <c r="C87" s="29" t="s">
        <v>33</v>
      </c>
      <c r="D87" s="81" t="s">
        <v>73</v>
      </c>
      <c r="E87" s="82"/>
      <c r="F87" s="22"/>
      <c r="G87" s="11"/>
      <c r="H87" s="17"/>
    </row>
    <row r="88" spans="2:8" s="2" customFormat="1" ht="17.100000000000001" customHeight="1" thickBot="1">
      <c r="B88" s="91"/>
      <c r="C88" s="25" t="s">
        <v>34</v>
      </c>
      <c r="D88" s="114" t="s">
        <v>42</v>
      </c>
      <c r="E88" s="114"/>
      <c r="F88" s="22"/>
      <c r="G88" s="16"/>
      <c r="H88" s="18"/>
    </row>
    <row r="89" spans="2:8" s="2" customFormat="1" ht="17.100000000000001" customHeight="1">
      <c r="B89" s="84" t="s">
        <v>70</v>
      </c>
      <c r="C89" s="90" t="s">
        <v>90</v>
      </c>
      <c r="D89" s="77" t="s">
        <v>176</v>
      </c>
      <c r="E89" s="77"/>
      <c r="F89" s="26"/>
      <c r="G89" s="26"/>
      <c r="H89" s="27"/>
    </row>
    <row r="90" spans="2:8" s="2" customFormat="1" ht="17.100000000000001" customHeight="1">
      <c r="B90" s="85"/>
      <c r="C90" s="87"/>
      <c r="D90" s="78" t="s">
        <v>71</v>
      </c>
      <c r="E90" s="78"/>
      <c r="F90" s="11"/>
      <c r="G90" s="30"/>
      <c r="H90" s="31"/>
    </row>
    <row r="91" spans="2:8" s="2" customFormat="1" ht="17.100000000000001" customHeight="1">
      <c r="B91" s="85"/>
      <c r="C91" s="88"/>
      <c r="D91" s="78" t="s">
        <v>220</v>
      </c>
      <c r="E91" s="78"/>
      <c r="F91" s="11"/>
      <c r="G91" s="11"/>
      <c r="H91" s="17"/>
    </row>
    <row r="92" spans="2:8" s="2" customFormat="1" ht="17.100000000000001" customHeight="1">
      <c r="B92" s="85"/>
      <c r="C92" s="83" t="s">
        <v>27</v>
      </c>
      <c r="D92" s="79" t="s">
        <v>189</v>
      </c>
      <c r="E92" s="79"/>
      <c r="F92" s="11"/>
      <c r="G92" s="11"/>
      <c r="H92" s="17"/>
    </row>
    <row r="93" spans="2:8" s="2" customFormat="1" ht="17.100000000000001" customHeight="1">
      <c r="B93" s="85"/>
      <c r="C93" s="87"/>
      <c r="D93" s="79" t="s">
        <v>91</v>
      </c>
      <c r="E93" s="79"/>
      <c r="F93" s="11"/>
      <c r="G93" s="11"/>
      <c r="H93" s="17"/>
    </row>
    <row r="94" spans="2:8" s="2" customFormat="1" ht="17.100000000000001" customHeight="1">
      <c r="B94" s="85"/>
      <c r="C94" s="88"/>
      <c r="D94" s="79" t="s">
        <v>190</v>
      </c>
      <c r="E94" s="79"/>
      <c r="F94" s="11"/>
      <c r="G94" s="11"/>
      <c r="H94" s="17"/>
    </row>
    <row r="95" spans="2:8" s="2" customFormat="1" ht="17.100000000000001" customHeight="1">
      <c r="B95" s="85"/>
      <c r="C95" s="83" t="s">
        <v>92</v>
      </c>
      <c r="D95" s="83" t="s">
        <v>93</v>
      </c>
      <c r="E95" s="83"/>
      <c r="F95" s="22"/>
      <c r="G95" s="22"/>
      <c r="H95" s="23"/>
    </row>
    <row r="96" spans="2:8">
      <c r="B96" s="85"/>
      <c r="C96" s="87"/>
      <c r="D96" s="79" t="s">
        <v>94</v>
      </c>
      <c r="E96" s="79"/>
      <c r="F96" s="11"/>
      <c r="G96" s="11"/>
      <c r="H96" s="17"/>
    </row>
    <row r="97" spans="2:8">
      <c r="B97" s="85"/>
      <c r="C97" s="87"/>
      <c r="D97" s="79" t="s">
        <v>95</v>
      </c>
      <c r="E97" s="79"/>
      <c r="F97" s="11"/>
      <c r="G97" s="11"/>
      <c r="H97" s="17"/>
    </row>
    <row r="98" spans="2:8">
      <c r="B98" s="85"/>
      <c r="C98" s="87"/>
      <c r="D98" s="81" t="s">
        <v>96</v>
      </c>
      <c r="E98" s="82"/>
      <c r="F98" s="11"/>
      <c r="G98" s="11"/>
      <c r="H98" s="17"/>
    </row>
    <row r="99" spans="2:8">
      <c r="B99" s="85"/>
      <c r="C99" s="87"/>
      <c r="D99" s="79" t="s">
        <v>97</v>
      </c>
      <c r="E99" s="79"/>
      <c r="F99" s="11"/>
      <c r="G99" s="11"/>
      <c r="H99" s="17"/>
    </row>
    <row r="100" spans="2:8">
      <c r="B100" s="85"/>
      <c r="C100" s="87"/>
      <c r="D100" s="79" t="s">
        <v>191</v>
      </c>
      <c r="E100" s="79"/>
      <c r="F100" s="11"/>
      <c r="G100" s="11"/>
      <c r="H100" s="17"/>
    </row>
    <row r="101" spans="2:8">
      <c r="B101" s="85"/>
      <c r="C101" s="87"/>
      <c r="D101" s="79" t="s">
        <v>98</v>
      </c>
      <c r="E101" s="79"/>
      <c r="F101" s="11"/>
      <c r="G101" s="11"/>
      <c r="H101" s="17"/>
    </row>
    <row r="102" spans="2:8">
      <c r="B102" s="85"/>
      <c r="C102" s="88"/>
      <c r="D102" s="79" t="s">
        <v>99</v>
      </c>
      <c r="E102" s="79"/>
      <c r="F102" s="11"/>
      <c r="G102" s="11"/>
      <c r="H102" s="17"/>
    </row>
    <row r="103" spans="2:8">
      <c r="B103" s="85"/>
      <c r="C103" s="83" t="s">
        <v>100</v>
      </c>
      <c r="D103" s="79" t="s">
        <v>192</v>
      </c>
      <c r="E103" s="79"/>
      <c r="F103" s="11"/>
      <c r="G103" s="11"/>
      <c r="H103" s="17"/>
    </row>
    <row r="104" spans="2:8">
      <c r="B104" s="85"/>
      <c r="C104" s="87"/>
      <c r="D104" s="79" t="s">
        <v>101</v>
      </c>
      <c r="E104" s="79"/>
      <c r="F104" s="11"/>
      <c r="G104" s="11"/>
      <c r="H104" s="17"/>
    </row>
    <row r="105" spans="2:8">
      <c r="B105" s="85"/>
      <c r="C105" s="83" t="s">
        <v>102</v>
      </c>
      <c r="D105" s="79" t="s">
        <v>193</v>
      </c>
      <c r="E105" s="79"/>
      <c r="F105" s="11"/>
      <c r="G105" s="11"/>
      <c r="H105" s="17"/>
    </row>
    <row r="106" spans="2:8">
      <c r="B106" s="85"/>
      <c r="C106" s="87"/>
      <c r="D106" s="79" t="s">
        <v>103</v>
      </c>
      <c r="E106" s="79"/>
      <c r="F106" s="11"/>
      <c r="G106" s="11"/>
      <c r="H106" s="17"/>
    </row>
    <row r="107" spans="2:8">
      <c r="B107" s="85"/>
      <c r="C107" s="83" t="s">
        <v>194</v>
      </c>
      <c r="D107" s="79" t="s">
        <v>195</v>
      </c>
      <c r="E107" s="79"/>
      <c r="F107" s="11"/>
      <c r="G107" s="11"/>
      <c r="H107" s="17"/>
    </row>
    <row r="108" spans="2:8">
      <c r="B108" s="85"/>
      <c r="C108" s="88"/>
      <c r="D108" s="79" t="s">
        <v>228</v>
      </c>
      <c r="E108" s="79"/>
      <c r="F108" s="11"/>
      <c r="G108" s="11"/>
      <c r="H108" s="17"/>
    </row>
    <row r="109" spans="2:8">
      <c r="B109" s="85"/>
      <c r="C109" s="83" t="s">
        <v>104</v>
      </c>
      <c r="D109" s="79" t="s">
        <v>196</v>
      </c>
      <c r="E109" s="79"/>
      <c r="F109" s="11"/>
      <c r="G109" s="11"/>
      <c r="H109" s="17"/>
    </row>
    <row r="110" spans="2:8">
      <c r="B110" s="85"/>
      <c r="C110" s="88"/>
      <c r="D110" s="79" t="s">
        <v>197</v>
      </c>
      <c r="E110" s="79"/>
      <c r="F110" s="11"/>
      <c r="G110" s="11"/>
      <c r="H110" s="17"/>
    </row>
    <row r="111" spans="2:8">
      <c r="B111" s="85"/>
      <c r="C111" s="83" t="s">
        <v>111</v>
      </c>
      <c r="D111" s="79" t="s">
        <v>115</v>
      </c>
      <c r="E111" s="79"/>
      <c r="F111" s="11"/>
      <c r="G111" s="11"/>
      <c r="H111" s="17"/>
    </row>
    <row r="112" spans="2:8">
      <c r="B112" s="85"/>
      <c r="C112" s="88"/>
      <c r="D112" s="79" t="s">
        <v>198</v>
      </c>
      <c r="E112" s="79"/>
      <c r="F112" s="11"/>
      <c r="G112" s="11"/>
      <c r="H112" s="17"/>
    </row>
    <row r="113" spans="2:8">
      <c r="B113" s="85"/>
      <c r="C113" s="20" t="s">
        <v>106</v>
      </c>
      <c r="D113" s="79" t="s">
        <v>124</v>
      </c>
      <c r="E113" s="79"/>
      <c r="F113" s="11"/>
      <c r="G113" s="11"/>
      <c r="H113" s="17"/>
    </row>
    <row r="114" spans="2:8">
      <c r="B114" s="85"/>
      <c r="C114" s="21" t="s">
        <v>107</v>
      </c>
      <c r="D114" s="79" t="s">
        <v>199</v>
      </c>
      <c r="E114" s="79"/>
      <c r="F114" s="11"/>
      <c r="G114" s="11"/>
      <c r="H114" s="17"/>
    </row>
    <row r="115" spans="2:8">
      <c r="B115" s="85"/>
      <c r="C115" s="20" t="s">
        <v>108</v>
      </c>
      <c r="D115" s="79" t="s">
        <v>200</v>
      </c>
      <c r="E115" s="79"/>
      <c r="F115" s="11"/>
      <c r="G115" s="11"/>
      <c r="H115" s="17"/>
    </row>
    <row r="116" spans="2:8">
      <c r="B116" s="85"/>
      <c r="C116" s="20" t="s">
        <v>109</v>
      </c>
      <c r="D116" s="79" t="s">
        <v>110</v>
      </c>
      <c r="E116" s="79"/>
      <c r="F116" s="11"/>
      <c r="G116" s="11"/>
      <c r="H116" s="17"/>
    </row>
    <row r="117" spans="2:8">
      <c r="B117" s="85"/>
      <c r="C117" s="83" t="s">
        <v>132</v>
      </c>
      <c r="D117" s="79" t="s">
        <v>112</v>
      </c>
      <c r="E117" s="79"/>
      <c r="F117" s="11"/>
      <c r="G117" s="11"/>
      <c r="H117" s="17"/>
    </row>
    <row r="118" spans="2:8">
      <c r="B118" s="85"/>
      <c r="C118" s="87"/>
      <c r="D118" s="79" t="s">
        <v>114</v>
      </c>
      <c r="E118" s="79"/>
      <c r="F118" s="11"/>
      <c r="G118" s="11"/>
      <c r="H118" s="17"/>
    </row>
    <row r="119" spans="2:8">
      <c r="B119" s="85"/>
      <c r="C119" s="87"/>
      <c r="D119" s="79" t="s">
        <v>113</v>
      </c>
      <c r="E119" s="79"/>
      <c r="F119" s="11"/>
      <c r="G119" s="11"/>
      <c r="H119" s="17"/>
    </row>
    <row r="120" spans="2:8">
      <c r="B120" s="85"/>
      <c r="C120" s="87"/>
      <c r="D120" s="79" t="s">
        <v>118</v>
      </c>
      <c r="E120" s="79"/>
      <c r="F120" s="11"/>
      <c r="G120" s="11"/>
      <c r="H120" s="17"/>
    </row>
    <row r="121" spans="2:8">
      <c r="B121" s="85"/>
      <c r="C121" s="88"/>
      <c r="D121" s="79" t="s">
        <v>116</v>
      </c>
      <c r="E121" s="79"/>
      <c r="F121" s="11"/>
      <c r="G121" s="11"/>
      <c r="H121" s="17"/>
    </row>
    <row r="122" spans="2:8">
      <c r="B122" s="85"/>
      <c r="C122" s="83" t="s">
        <v>131</v>
      </c>
      <c r="D122" s="79" t="s">
        <v>117</v>
      </c>
      <c r="E122" s="79"/>
      <c r="F122" s="11"/>
      <c r="G122" s="11"/>
      <c r="H122" s="17"/>
    </row>
    <row r="123" spans="2:8">
      <c r="B123" s="85"/>
      <c r="C123" s="87"/>
      <c r="D123" s="79" t="s">
        <v>120</v>
      </c>
      <c r="E123" s="79"/>
      <c r="F123" s="11"/>
      <c r="G123" s="11"/>
      <c r="H123" s="17"/>
    </row>
    <row r="124" spans="2:8">
      <c r="B124" s="85"/>
      <c r="C124" s="87"/>
      <c r="D124" s="79" t="s">
        <v>114</v>
      </c>
      <c r="E124" s="79"/>
      <c r="F124" s="11"/>
      <c r="G124" s="11"/>
      <c r="H124" s="17"/>
    </row>
    <row r="125" spans="2:8">
      <c r="B125" s="85"/>
      <c r="C125" s="87"/>
      <c r="D125" s="79" t="s">
        <v>113</v>
      </c>
      <c r="E125" s="79"/>
      <c r="F125" s="11"/>
      <c r="G125" s="11"/>
      <c r="H125" s="17"/>
    </row>
    <row r="126" spans="2:8">
      <c r="B126" s="85"/>
      <c r="C126" s="87"/>
      <c r="D126" s="79" t="s">
        <v>118</v>
      </c>
      <c r="E126" s="79"/>
      <c r="F126" s="11"/>
      <c r="G126" s="11"/>
      <c r="H126" s="17"/>
    </row>
    <row r="127" spans="2:8">
      <c r="B127" s="85"/>
      <c r="C127" s="88"/>
      <c r="D127" s="79" t="s">
        <v>119</v>
      </c>
      <c r="E127" s="79"/>
      <c r="F127" s="11"/>
      <c r="G127" s="11"/>
      <c r="H127" s="17"/>
    </row>
    <row r="128" spans="2:8">
      <c r="B128" s="85"/>
      <c r="C128" s="83" t="s">
        <v>133</v>
      </c>
      <c r="D128" s="79" t="s">
        <v>121</v>
      </c>
      <c r="E128" s="79"/>
      <c r="F128" s="11"/>
      <c r="G128" s="11"/>
      <c r="H128" s="17"/>
    </row>
    <row r="129" spans="2:8">
      <c r="B129" s="85"/>
      <c r="C129" s="87"/>
      <c r="D129" s="79" t="s">
        <v>201</v>
      </c>
      <c r="E129" s="79"/>
      <c r="F129" s="11"/>
      <c r="G129" s="11"/>
      <c r="H129" s="17"/>
    </row>
    <row r="130" spans="2:8">
      <c r="B130" s="85"/>
      <c r="C130" s="87"/>
      <c r="D130" s="79" t="s">
        <v>114</v>
      </c>
      <c r="E130" s="79"/>
      <c r="F130" s="11"/>
      <c r="G130" s="11"/>
      <c r="H130" s="17"/>
    </row>
    <row r="131" spans="2:8">
      <c r="B131" s="85"/>
      <c r="C131" s="87"/>
      <c r="D131" s="79" t="s">
        <v>113</v>
      </c>
      <c r="E131" s="79"/>
      <c r="F131" s="11"/>
      <c r="G131" s="11"/>
      <c r="H131" s="17"/>
    </row>
    <row r="132" spans="2:8">
      <c r="B132" s="85"/>
      <c r="C132" s="87"/>
      <c r="D132" s="79" t="s">
        <v>118</v>
      </c>
      <c r="E132" s="79"/>
      <c r="F132" s="11"/>
      <c r="G132" s="11"/>
      <c r="H132" s="17"/>
    </row>
    <row r="133" spans="2:8">
      <c r="B133" s="85"/>
      <c r="C133" s="88"/>
      <c r="D133" s="79" t="s">
        <v>119</v>
      </c>
      <c r="E133" s="79"/>
      <c r="F133" s="11"/>
      <c r="G133" s="11"/>
      <c r="H133" s="17"/>
    </row>
    <row r="134" spans="2:8">
      <c r="B134" s="85"/>
      <c r="C134" s="83" t="s">
        <v>134</v>
      </c>
      <c r="D134" s="79" t="s">
        <v>122</v>
      </c>
      <c r="E134" s="79"/>
      <c r="F134" s="11"/>
      <c r="G134" s="11"/>
      <c r="H134" s="17"/>
    </row>
    <row r="135" spans="2:8" ht="31.15" customHeight="1">
      <c r="B135" s="85"/>
      <c r="C135" s="87"/>
      <c r="D135" s="80" t="s">
        <v>202</v>
      </c>
      <c r="E135" s="79"/>
      <c r="F135" s="11"/>
      <c r="G135" s="11"/>
      <c r="H135" s="17"/>
    </row>
    <row r="136" spans="2:8">
      <c r="B136" s="85"/>
      <c r="C136" s="87"/>
      <c r="D136" s="79" t="s">
        <v>114</v>
      </c>
      <c r="E136" s="79"/>
      <c r="F136" s="11"/>
      <c r="G136" s="11"/>
      <c r="H136" s="17"/>
    </row>
    <row r="137" spans="2:8">
      <c r="B137" s="85"/>
      <c r="C137" s="87"/>
      <c r="D137" s="79" t="s">
        <v>113</v>
      </c>
      <c r="E137" s="79"/>
      <c r="F137" s="11"/>
      <c r="G137" s="11"/>
      <c r="H137" s="17"/>
    </row>
    <row r="138" spans="2:8">
      <c r="B138" s="85"/>
      <c r="C138" s="88"/>
      <c r="D138" s="79" t="s">
        <v>118</v>
      </c>
      <c r="E138" s="79"/>
      <c r="F138" s="11"/>
      <c r="G138" s="11"/>
      <c r="H138" s="17"/>
    </row>
    <row r="139" spans="2:8">
      <c r="B139" s="85"/>
      <c r="C139" s="83" t="s">
        <v>135</v>
      </c>
      <c r="D139" s="79" t="s">
        <v>123</v>
      </c>
      <c r="E139" s="79"/>
      <c r="F139" s="11"/>
      <c r="G139" s="11"/>
      <c r="H139" s="17"/>
    </row>
    <row r="140" spans="2:8">
      <c r="B140" s="85"/>
      <c r="C140" s="87"/>
      <c r="D140" s="79" t="s">
        <v>114</v>
      </c>
      <c r="E140" s="79"/>
      <c r="F140" s="11"/>
      <c r="G140" s="11"/>
      <c r="H140" s="17"/>
    </row>
    <row r="141" spans="2:8">
      <c r="B141" s="85"/>
      <c r="C141" s="87"/>
      <c r="D141" s="79" t="s">
        <v>113</v>
      </c>
      <c r="E141" s="79"/>
      <c r="F141" s="11"/>
      <c r="G141" s="11"/>
      <c r="H141" s="17"/>
    </row>
    <row r="142" spans="2:8">
      <c r="B142" s="85"/>
      <c r="C142" s="87"/>
      <c r="D142" s="79" t="s">
        <v>118</v>
      </c>
      <c r="E142" s="79"/>
      <c r="F142" s="11"/>
      <c r="G142" s="11"/>
      <c r="H142" s="17"/>
    </row>
    <row r="143" spans="2:8">
      <c r="B143" s="85"/>
      <c r="C143" s="87"/>
      <c r="D143" s="79" t="s">
        <v>203</v>
      </c>
      <c r="E143" s="79"/>
      <c r="F143" s="11"/>
      <c r="G143" s="11"/>
      <c r="H143" s="17"/>
    </row>
    <row r="144" spans="2:8">
      <c r="B144" s="85"/>
      <c r="C144" s="87"/>
      <c r="D144" s="83" t="s">
        <v>116</v>
      </c>
      <c r="E144" s="83"/>
      <c r="F144" s="22"/>
      <c r="G144" s="22"/>
      <c r="H144" s="23"/>
    </row>
    <row r="145" spans="2:8">
      <c r="B145" s="85"/>
      <c r="C145" s="83" t="s">
        <v>126</v>
      </c>
      <c r="D145" s="79" t="s">
        <v>204</v>
      </c>
      <c r="E145" s="79"/>
      <c r="F145" s="11"/>
      <c r="G145" s="11"/>
      <c r="H145" s="17"/>
    </row>
    <row r="146" spans="2:8">
      <c r="B146" s="85"/>
      <c r="C146" s="87"/>
      <c r="D146" s="79" t="s">
        <v>114</v>
      </c>
      <c r="E146" s="79"/>
      <c r="F146" s="11"/>
      <c r="G146" s="11"/>
      <c r="H146" s="17"/>
    </row>
    <row r="147" spans="2:8">
      <c r="B147" s="85"/>
      <c r="C147" s="87"/>
      <c r="D147" s="79" t="s">
        <v>113</v>
      </c>
      <c r="E147" s="79"/>
      <c r="F147" s="11"/>
      <c r="G147" s="11"/>
      <c r="H147" s="17"/>
    </row>
    <row r="148" spans="2:8">
      <c r="B148" s="85"/>
      <c r="C148" s="88"/>
      <c r="D148" s="79" t="s">
        <v>127</v>
      </c>
      <c r="E148" s="79"/>
      <c r="F148" s="11"/>
      <c r="G148" s="11"/>
      <c r="H148" s="17"/>
    </row>
    <row r="149" spans="2:8">
      <c r="B149" s="85"/>
      <c r="C149" s="83" t="s">
        <v>128</v>
      </c>
      <c r="D149" s="79" t="s">
        <v>204</v>
      </c>
      <c r="E149" s="79"/>
      <c r="F149" s="11"/>
      <c r="G149" s="11"/>
      <c r="H149" s="17"/>
    </row>
    <row r="150" spans="2:8">
      <c r="B150" s="85"/>
      <c r="C150" s="87"/>
      <c r="D150" s="79" t="s">
        <v>114</v>
      </c>
      <c r="E150" s="79"/>
      <c r="F150" s="11"/>
      <c r="G150" s="11"/>
      <c r="H150" s="17"/>
    </row>
    <row r="151" spans="2:8">
      <c r="B151" s="85"/>
      <c r="C151" s="87"/>
      <c r="D151" s="79" t="s">
        <v>113</v>
      </c>
      <c r="E151" s="79"/>
      <c r="F151" s="11"/>
      <c r="G151" s="11"/>
      <c r="H151" s="17"/>
    </row>
    <row r="152" spans="2:8">
      <c r="B152" s="85"/>
      <c r="C152" s="88"/>
      <c r="D152" s="79" t="s">
        <v>127</v>
      </c>
      <c r="E152" s="79"/>
      <c r="F152" s="11"/>
      <c r="G152" s="11"/>
      <c r="H152" s="17"/>
    </row>
    <row r="153" spans="2:8">
      <c r="B153" s="85"/>
      <c r="C153" s="111" t="s">
        <v>129</v>
      </c>
      <c r="D153" s="79" t="s">
        <v>204</v>
      </c>
      <c r="E153" s="79"/>
      <c r="F153" s="11"/>
      <c r="G153" s="11"/>
      <c r="H153" s="17"/>
    </row>
    <row r="154" spans="2:8">
      <c r="B154" s="85"/>
      <c r="C154" s="112"/>
      <c r="D154" s="79" t="s">
        <v>114</v>
      </c>
      <c r="E154" s="79"/>
      <c r="F154" s="11"/>
      <c r="G154" s="11"/>
      <c r="H154" s="17"/>
    </row>
    <row r="155" spans="2:8">
      <c r="B155" s="85"/>
      <c r="C155" s="112"/>
      <c r="D155" s="79" t="s">
        <v>113</v>
      </c>
      <c r="E155" s="79"/>
      <c r="F155" s="11"/>
      <c r="G155" s="11"/>
      <c r="H155" s="17"/>
    </row>
    <row r="156" spans="2:8">
      <c r="B156" s="85"/>
      <c r="C156" s="113"/>
      <c r="D156" s="79" t="s">
        <v>127</v>
      </c>
      <c r="E156" s="79"/>
      <c r="F156" s="11"/>
      <c r="G156" s="11"/>
      <c r="H156" s="17"/>
    </row>
    <row r="157" spans="2:8">
      <c r="B157" s="85"/>
      <c r="C157" s="83" t="s">
        <v>130</v>
      </c>
      <c r="D157" s="79" t="s">
        <v>204</v>
      </c>
      <c r="E157" s="79"/>
      <c r="F157" s="11"/>
      <c r="G157" s="11"/>
      <c r="H157" s="17"/>
    </row>
    <row r="158" spans="2:8">
      <c r="B158" s="85"/>
      <c r="C158" s="87"/>
      <c r="D158" s="79" t="s">
        <v>114</v>
      </c>
      <c r="E158" s="79"/>
      <c r="F158" s="11"/>
      <c r="G158" s="11"/>
      <c r="H158" s="17"/>
    </row>
    <row r="159" spans="2:8">
      <c r="B159" s="85"/>
      <c r="C159" s="87"/>
      <c r="D159" s="81" t="s">
        <v>113</v>
      </c>
      <c r="E159" s="82"/>
      <c r="F159" s="11"/>
      <c r="G159" s="11"/>
      <c r="H159" s="17"/>
    </row>
    <row r="160" spans="2:8">
      <c r="B160" s="85"/>
      <c r="C160" s="87"/>
      <c r="D160" s="79" t="s">
        <v>203</v>
      </c>
      <c r="E160" s="79"/>
      <c r="F160" s="11"/>
      <c r="G160" s="11"/>
      <c r="H160" s="17"/>
    </row>
    <row r="161" spans="2:8" ht="14.25" thickBot="1">
      <c r="B161" s="85"/>
      <c r="C161" s="87"/>
      <c r="D161" s="83" t="s">
        <v>127</v>
      </c>
      <c r="E161" s="83"/>
      <c r="F161" s="22"/>
      <c r="G161" s="22"/>
      <c r="H161" s="23"/>
    </row>
    <row r="162" spans="2:8">
      <c r="B162" s="84" t="s">
        <v>139</v>
      </c>
      <c r="C162" s="90" t="s">
        <v>140</v>
      </c>
      <c r="D162" s="77" t="s">
        <v>141</v>
      </c>
      <c r="E162" s="77"/>
      <c r="F162" s="26"/>
      <c r="G162" s="26"/>
      <c r="H162" s="27"/>
    </row>
    <row r="163" spans="2:8">
      <c r="B163" s="85"/>
      <c r="C163" s="87"/>
      <c r="D163" s="78" t="s">
        <v>142</v>
      </c>
      <c r="E163" s="78"/>
      <c r="F163" s="11"/>
      <c r="G163" s="11"/>
      <c r="H163" s="17"/>
    </row>
    <row r="164" spans="2:8">
      <c r="B164" s="85"/>
      <c r="C164" s="87"/>
      <c r="D164" s="79" t="s">
        <v>143</v>
      </c>
      <c r="E164" s="79"/>
      <c r="F164" s="11"/>
      <c r="G164" s="11"/>
      <c r="H164" s="17"/>
    </row>
    <row r="165" spans="2:8">
      <c r="B165" s="85"/>
      <c r="C165" s="87"/>
      <c r="D165" s="79" t="s">
        <v>144</v>
      </c>
      <c r="E165" s="79"/>
      <c r="F165" s="11"/>
      <c r="G165" s="11"/>
      <c r="H165" s="17"/>
    </row>
    <row r="166" spans="2:8">
      <c r="B166" s="85"/>
      <c r="C166" s="87"/>
      <c r="D166" s="79" t="s">
        <v>145</v>
      </c>
      <c r="E166" s="79"/>
      <c r="F166" s="11"/>
      <c r="G166" s="11"/>
      <c r="H166" s="17"/>
    </row>
    <row r="167" spans="2:8">
      <c r="B167" s="85"/>
      <c r="C167" s="87"/>
      <c r="D167" s="79" t="s">
        <v>207</v>
      </c>
      <c r="E167" s="79"/>
      <c r="F167" s="11"/>
      <c r="G167" s="11"/>
      <c r="H167" s="17"/>
    </row>
    <row r="168" spans="2:8">
      <c r="B168" s="85"/>
      <c r="C168" s="87"/>
      <c r="D168" s="79" t="s">
        <v>206</v>
      </c>
      <c r="E168" s="79"/>
      <c r="F168" s="11"/>
      <c r="G168" s="11"/>
      <c r="H168" s="17"/>
    </row>
    <row r="169" spans="2:8">
      <c r="B169" s="85"/>
      <c r="C169" s="87"/>
      <c r="D169" s="79" t="s">
        <v>205</v>
      </c>
      <c r="E169" s="79"/>
      <c r="F169" s="11"/>
      <c r="G169" s="11"/>
      <c r="H169" s="17"/>
    </row>
    <row r="170" spans="2:8">
      <c r="B170" s="85"/>
      <c r="C170" s="87"/>
      <c r="D170" s="79" t="s">
        <v>146</v>
      </c>
      <c r="E170" s="79"/>
      <c r="F170" s="11"/>
      <c r="G170" s="11"/>
      <c r="H170" s="17"/>
    </row>
    <row r="171" spans="2:8">
      <c r="B171" s="85"/>
      <c r="C171" s="87"/>
      <c r="D171" s="79" t="s">
        <v>147</v>
      </c>
      <c r="E171" s="79"/>
      <c r="F171" s="11"/>
      <c r="G171" s="11"/>
      <c r="H171" s="17"/>
    </row>
    <row r="172" spans="2:8">
      <c r="B172" s="85"/>
      <c r="C172" s="87"/>
      <c r="D172" s="79" t="s">
        <v>148</v>
      </c>
      <c r="E172" s="79"/>
      <c r="F172" s="11"/>
      <c r="G172" s="11"/>
      <c r="H172" s="17"/>
    </row>
    <row r="173" spans="2:8">
      <c r="B173" s="85"/>
      <c r="C173" s="88"/>
      <c r="D173" s="79" t="s">
        <v>149</v>
      </c>
      <c r="E173" s="79"/>
      <c r="F173" s="11"/>
      <c r="G173" s="11"/>
      <c r="H173" s="17"/>
    </row>
    <row r="174" spans="2:8">
      <c r="B174" s="85"/>
      <c r="C174" s="83" t="s">
        <v>150</v>
      </c>
      <c r="D174" s="79" t="s">
        <v>151</v>
      </c>
      <c r="E174" s="79"/>
      <c r="F174" s="11"/>
      <c r="G174" s="11"/>
      <c r="H174" s="17"/>
    </row>
    <row r="175" spans="2:8">
      <c r="B175" s="85"/>
      <c r="C175" s="87"/>
      <c r="D175" s="79" t="s">
        <v>208</v>
      </c>
      <c r="E175" s="79"/>
      <c r="F175" s="11"/>
      <c r="G175" s="11"/>
      <c r="H175" s="17"/>
    </row>
    <row r="176" spans="2:8">
      <c r="B176" s="85"/>
      <c r="C176" s="87"/>
      <c r="D176" s="79" t="s">
        <v>210</v>
      </c>
      <c r="E176" s="79"/>
      <c r="F176" s="11"/>
      <c r="G176" s="11"/>
      <c r="H176" s="17"/>
    </row>
    <row r="177" spans="2:8">
      <c r="B177" s="85"/>
      <c r="C177" s="88"/>
      <c r="D177" s="79" t="s">
        <v>152</v>
      </c>
      <c r="E177" s="79"/>
      <c r="F177" s="11"/>
      <c r="G177" s="11"/>
      <c r="H177" s="17"/>
    </row>
    <row r="178" spans="2:8">
      <c r="B178" s="85"/>
      <c r="C178" s="83" t="s">
        <v>209</v>
      </c>
      <c r="D178" s="79" t="s">
        <v>211</v>
      </c>
      <c r="E178" s="79"/>
      <c r="F178" s="11"/>
      <c r="G178" s="11"/>
      <c r="H178" s="17"/>
    </row>
    <row r="179" spans="2:8">
      <c r="B179" s="85"/>
      <c r="C179" s="87"/>
      <c r="D179" s="79" t="s">
        <v>212</v>
      </c>
      <c r="E179" s="79"/>
      <c r="F179" s="11"/>
      <c r="G179" s="11"/>
      <c r="H179" s="17"/>
    </row>
    <row r="180" spans="2:8">
      <c r="B180" s="85"/>
      <c r="C180" s="87"/>
      <c r="D180" s="79" t="s">
        <v>214</v>
      </c>
      <c r="E180" s="79"/>
      <c r="F180" s="11"/>
      <c r="G180" s="11"/>
      <c r="H180" s="17"/>
    </row>
    <row r="181" spans="2:8">
      <c r="B181" s="85"/>
      <c r="C181" s="83" t="s">
        <v>213</v>
      </c>
      <c r="D181" s="79" t="s">
        <v>215</v>
      </c>
      <c r="E181" s="79"/>
      <c r="F181" s="11"/>
      <c r="G181" s="11"/>
      <c r="H181" s="17"/>
    </row>
    <row r="182" spans="2:8">
      <c r="B182" s="85"/>
      <c r="C182" s="87"/>
      <c r="D182" s="79" t="s">
        <v>216</v>
      </c>
      <c r="E182" s="79"/>
      <c r="F182" s="11"/>
      <c r="G182" s="11"/>
      <c r="H182" s="17"/>
    </row>
    <row r="183" spans="2:8">
      <c r="B183" s="85"/>
      <c r="C183" s="88"/>
      <c r="D183" s="79" t="s">
        <v>214</v>
      </c>
      <c r="E183" s="79"/>
      <c r="F183" s="11"/>
      <c r="G183" s="11"/>
      <c r="H183" s="17"/>
    </row>
    <row r="184" spans="2:8">
      <c r="B184" s="85"/>
      <c r="C184" s="83" t="s">
        <v>153</v>
      </c>
      <c r="D184" s="79" t="s">
        <v>155</v>
      </c>
      <c r="E184" s="79"/>
      <c r="F184" s="11"/>
      <c r="G184" s="11"/>
      <c r="H184" s="17"/>
    </row>
    <row r="185" spans="2:8">
      <c r="B185" s="85"/>
      <c r="C185" s="87"/>
      <c r="D185" s="79" t="s">
        <v>156</v>
      </c>
      <c r="E185" s="79"/>
      <c r="F185" s="11"/>
      <c r="G185" s="11"/>
      <c r="H185" s="17"/>
    </row>
    <row r="186" spans="2:8">
      <c r="B186" s="85"/>
      <c r="C186" s="87"/>
      <c r="D186" s="79" t="s">
        <v>154</v>
      </c>
      <c r="E186" s="79"/>
      <c r="F186" s="11"/>
      <c r="G186" s="11"/>
      <c r="H186" s="17"/>
    </row>
    <row r="187" spans="2:8">
      <c r="B187" s="85"/>
      <c r="C187" s="87"/>
      <c r="D187" s="79" t="s">
        <v>157</v>
      </c>
      <c r="E187" s="79"/>
      <c r="F187" s="11"/>
      <c r="G187" s="11"/>
      <c r="H187" s="17"/>
    </row>
    <row r="188" spans="2:8">
      <c r="B188" s="85"/>
      <c r="C188" s="87"/>
      <c r="D188" s="79" t="s">
        <v>158</v>
      </c>
      <c r="E188" s="79"/>
      <c r="F188" s="11"/>
      <c r="G188" s="11"/>
      <c r="H188" s="17"/>
    </row>
    <row r="189" spans="2:8">
      <c r="B189" s="85"/>
      <c r="C189" s="87"/>
      <c r="D189" s="79" t="s">
        <v>159</v>
      </c>
      <c r="E189" s="79"/>
      <c r="F189" s="11"/>
      <c r="G189" s="11"/>
      <c r="H189" s="17"/>
    </row>
    <row r="190" spans="2:8" ht="31.15" customHeight="1">
      <c r="B190" s="85"/>
      <c r="C190" s="87"/>
      <c r="D190" s="89" t="s">
        <v>217</v>
      </c>
      <c r="E190" s="83"/>
      <c r="F190" s="11"/>
      <c r="G190" s="11"/>
      <c r="H190" s="17"/>
    </row>
    <row r="191" spans="2:8" ht="15.6" customHeight="1">
      <c r="B191" s="85"/>
      <c r="C191" s="87"/>
      <c r="D191" s="79" t="s">
        <v>218</v>
      </c>
      <c r="E191" s="79"/>
      <c r="F191" s="11"/>
      <c r="G191" s="11"/>
      <c r="H191" s="17"/>
    </row>
    <row r="192" spans="2:8">
      <c r="B192" s="85"/>
      <c r="C192" s="87"/>
      <c r="D192" s="79" t="s">
        <v>160</v>
      </c>
      <c r="E192" s="79"/>
      <c r="F192" s="11"/>
      <c r="G192" s="11"/>
      <c r="H192" s="17"/>
    </row>
    <row r="193" spans="2:8">
      <c r="B193" s="85"/>
      <c r="C193" s="87"/>
      <c r="D193" s="83" t="s">
        <v>161</v>
      </c>
      <c r="E193" s="83"/>
      <c r="F193" s="22"/>
      <c r="G193" s="22"/>
      <c r="H193" s="23"/>
    </row>
    <row r="194" spans="2:8">
      <c r="B194" s="85"/>
      <c r="C194" s="83" t="s">
        <v>221</v>
      </c>
      <c r="D194" s="83" t="s">
        <v>225</v>
      </c>
      <c r="E194" s="83"/>
      <c r="F194" s="11"/>
      <c r="G194" s="11"/>
      <c r="H194" s="17"/>
    </row>
    <row r="195" spans="2:8" ht="17.45" customHeight="1">
      <c r="B195" s="85"/>
      <c r="C195" s="87"/>
      <c r="D195" s="83" t="s">
        <v>222</v>
      </c>
      <c r="E195" s="83"/>
      <c r="F195" s="11"/>
      <c r="G195" s="11"/>
      <c r="H195" s="17"/>
    </row>
    <row r="196" spans="2:8" ht="17.45" customHeight="1">
      <c r="B196" s="85"/>
      <c r="C196" s="87"/>
      <c r="D196" s="83" t="s">
        <v>223</v>
      </c>
      <c r="E196" s="83"/>
      <c r="F196" s="11"/>
      <c r="G196" s="11"/>
      <c r="H196" s="17"/>
    </row>
    <row r="197" spans="2:8" ht="17.45" customHeight="1">
      <c r="B197" s="85"/>
      <c r="C197" s="87"/>
      <c r="D197" s="83" t="s">
        <v>224</v>
      </c>
      <c r="E197" s="83"/>
      <c r="F197" s="11"/>
      <c r="G197" s="11"/>
      <c r="H197" s="17"/>
    </row>
    <row r="198" spans="2:8" ht="18" customHeight="1" thickBot="1">
      <c r="B198" s="91"/>
      <c r="C198" s="92"/>
      <c r="D198" s="83" t="s">
        <v>226</v>
      </c>
      <c r="E198" s="83"/>
      <c r="F198" s="16"/>
      <c r="G198" s="16"/>
      <c r="H198" s="18"/>
    </row>
    <row r="199" spans="2:8">
      <c r="B199" s="84" t="s">
        <v>125</v>
      </c>
      <c r="C199" s="90" t="s">
        <v>90</v>
      </c>
      <c r="D199" s="77" t="s">
        <v>72</v>
      </c>
      <c r="E199" s="77"/>
      <c r="F199" s="26"/>
      <c r="G199" s="26"/>
      <c r="H199" s="27"/>
    </row>
    <row r="200" spans="2:8" ht="17.45" customHeight="1">
      <c r="B200" s="85"/>
      <c r="C200" s="88"/>
      <c r="D200" s="78" t="s">
        <v>71</v>
      </c>
      <c r="E200" s="78"/>
      <c r="F200" s="11"/>
      <c r="G200" s="11"/>
      <c r="H200" s="17"/>
    </row>
    <row r="201" spans="2:8" ht="31.15" customHeight="1">
      <c r="B201" s="85"/>
      <c r="C201" s="83" t="s">
        <v>162</v>
      </c>
      <c r="D201" s="80" t="s">
        <v>233</v>
      </c>
      <c r="E201" s="79"/>
      <c r="F201" s="11"/>
      <c r="G201" s="11"/>
      <c r="H201" s="17"/>
    </row>
    <row r="202" spans="2:8" ht="17.45" customHeight="1">
      <c r="B202" s="85"/>
      <c r="C202" s="87"/>
      <c r="D202" s="78" t="s">
        <v>235</v>
      </c>
      <c r="E202" s="78"/>
      <c r="F202" s="11"/>
      <c r="G202" s="11"/>
      <c r="H202" s="17"/>
    </row>
    <row r="203" spans="2:8" ht="17.45" customHeight="1">
      <c r="B203" s="85"/>
      <c r="C203" s="87"/>
      <c r="D203" s="78" t="s">
        <v>236</v>
      </c>
      <c r="E203" s="78"/>
      <c r="F203" s="11"/>
      <c r="G203" s="11"/>
      <c r="H203" s="17"/>
    </row>
    <row r="204" spans="2:8" ht="17.45" customHeight="1">
      <c r="B204" s="85"/>
      <c r="C204" s="87"/>
      <c r="D204" s="79" t="s">
        <v>237</v>
      </c>
      <c r="E204" s="79"/>
      <c r="F204" s="11"/>
      <c r="G204" s="11"/>
      <c r="H204" s="17"/>
    </row>
    <row r="205" spans="2:8" ht="17.45" customHeight="1">
      <c r="B205" s="85"/>
      <c r="C205" s="87"/>
      <c r="D205" s="80" t="s">
        <v>241</v>
      </c>
      <c r="E205" s="80"/>
      <c r="F205" s="11"/>
      <c r="G205" s="11"/>
      <c r="H205" s="17"/>
    </row>
    <row r="206" spans="2:8" ht="17.45" customHeight="1">
      <c r="B206" s="85"/>
      <c r="C206" s="87"/>
      <c r="D206" s="81" t="s">
        <v>83</v>
      </c>
      <c r="E206" s="82"/>
      <c r="F206" s="11"/>
      <c r="G206" s="11"/>
      <c r="H206" s="17"/>
    </row>
    <row r="207" spans="2:8" ht="17.45" customHeight="1">
      <c r="B207" s="85"/>
      <c r="C207" s="87"/>
      <c r="D207" s="75" t="s">
        <v>240</v>
      </c>
      <c r="E207" s="76"/>
      <c r="F207" s="11"/>
      <c r="G207" s="11"/>
      <c r="H207" s="17"/>
    </row>
    <row r="208" spans="2:8" ht="17.45" customHeight="1">
      <c r="B208" s="85"/>
      <c r="C208" s="87"/>
      <c r="D208" s="75" t="s">
        <v>238</v>
      </c>
      <c r="E208" s="76"/>
      <c r="F208" s="11"/>
      <c r="G208" s="11"/>
      <c r="H208" s="17"/>
    </row>
    <row r="209" spans="2:8" ht="17.45" customHeight="1">
      <c r="B209" s="85"/>
      <c r="C209" s="87"/>
      <c r="D209" s="75" t="s">
        <v>239</v>
      </c>
      <c r="E209" s="76"/>
      <c r="F209" s="11"/>
      <c r="G209" s="11"/>
      <c r="H209" s="17"/>
    </row>
    <row r="210" spans="2:8" ht="17.45" customHeight="1">
      <c r="B210" s="85"/>
      <c r="C210" s="83" t="s">
        <v>234</v>
      </c>
      <c r="D210" s="75" t="s">
        <v>242</v>
      </c>
      <c r="E210" s="76"/>
      <c r="F210" s="11"/>
      <c r="G210" s="11"/>
      <c r="H210" s="17"/>
    </row>
    <row r="211" spans="2:8" ht="17.45" customHeight="1">
      <c r="B211" s="86"/>
      <c r="C211" s="88"/>
      <c r="D211" s="75" t="s">
        <v>243</v>
      </c>
      <c r="E211" s="76"/>
      <c r="F211" s="11"/>
      <c r="G211" s="11"/>
      <c r="H211" s="17"/>
    </row>
    <row r="212" spans="2:8" ht="17.45" customHeight="1"/>
    <row r="213" spans="2:8" ht="17.45" customHeight="1"/>
    <row r="214" spans="2:8" ht="17.45" customHeight="1"/>
    <row r="215" spans="2:8" ht="17.45" customHeight="1"/>
    <row r="216" spans="2:8" ht="17.45" customHeight="1"/>
    <row r="217" spans="2:8" ht="17.45" customHeight="1"/>
    <row r="218" spans="2:8" ht="17.45" customHeight="1"/>
    <row r="219" spans="2:8" ht="17.45" customHeight="1"/>
    <row r="220" spans="2:8" ht="17.45" customHeight="1"/>
    <row r="221" spans="2:8" ht="17.45" customHeight="1"/>
    <row r="222" spans="2:8" ht="17.45" customHeight="1"/>
    <row r="223" spans="2:8" ht="17.45" customHeight="1"/>
    <row r="224" spans="2:8" ht="17.45" customHeight="1"/>
  </sheetData>
  <mergeCells count="261">
    <mergeCell ref="C157:C161"/>
    <mergeCell ref="D43:E43"/>
    <mergeCell ref="D75:E75"/>
    <mergeCell ref="D86:E86"/>
    <mergeCell ref="D52:E52"/>
    <mergeCell ref="D53:E53"/>
    <mergeCell ref="D88:E88"/>
    <mergeCell ref="D56:E56"/>
    <mergeCell ref="D62:E62"/>
    <mergeCell ref="D81:E81"/>
    <mergeCell ref="D57:E57"/>
    <mergeCell ref="D76:E76"/>
    <mergeCell ref="D61:E61"/>
    <mergeCell ref="D89:E89"/>
    <mergeCell ref="C77:C83"/>
    <mergeCell ref="D83:E83"/>
    <mergeCell ref="D44:E44"/>
    <mergeCell ref="D90:E90"/>
    <mergeCell ref="D85:E85"/>
    <mergeCell ref="C75:C76"/>
    <mergeCell ref="D72:E72"/>
    <mergeCell ref="D63:E63"/>
    <mergeCell ref="D58:E58"/>
    <mergeCell ref="D60:E60"/>
    <mergeCell ref="D80:E80"/>
    <mergeCell ref="B36:B42"/>
    <mergeCell ref="C36:C42"/>
    <mergeCell ref="D37:E37"/>
    <mergeCell ref="D38:E38"/>
    <mergeCell ref="D39:E39"/>
    <mergeCell ref="D40:E40"/>
    <mergeCell ref="D41:E41"/>
    <mergeCell ref="D42:E42"/>
    <mergeCell ref="D73:E73"/>
    <mergeCell ref="D68:E68"/>
    <mergeCell ref="D59:E59"/>
    <mergeCell ref="D64:E64"/>
    <mergeCell ref="C69:C73"/>
    <mergeCell ref="C57:C59"/>
    <mergeCell ref="D65:E65"/>
    <mergeCell ref="B43:B88"/>
    <mergeCell ref="C48:C56"/>
    <mergeCell ref="D45:E45"/>
    <mergeCell ref="C43:C45"/>
    <mergeCell ref="D55:E55"/>
    <mergeCell ref="D74:E74"/>
    <mergeCell ref="C46:C47"/>
    <mergeCell ref="D54:E54"/>
    <mergeCell ref="D149:E149"/>
    <mergeCell ref="D150:E150"/>
    <mergeCell ref="D92:E92"/>
    <mergeCell ref="D93:E93"/>
    <mergeCell ref="D94:E94"/>
    <mergeCell ref="D91:E91"/>
    <mergeCell ref="C145:C148"/>
    <mergeCell ref="C149:C152"/>
    <mergeCell ref="C153:C156"/>
    <mergeCell ref="D117:E117"/>
    <mergeCell ref="D118:E118"/>
    <mergeCell ref="D119:E119"/>
    <mergeCell ref="D120:E120"/>
    <mergeCell ref="D121:E121"/>
    <mergeCell ref="D142:E142"/>
    <mergeCell ref="D122:E122"/>
    <mergeCell ref="D124:E124"/>
    <mergeCell ref="D125:E125"/>
    <mergeCell ref="D145:E145"/>
    <mergeCell ref="D146:E146"/>
    <mergeCell ref="C122:C127"/>
    <mergeCell ref="C128:C133"/>
    <mergeCell ref="C134:C138"/>
    <mergeCell ref="C139:C144"/>
    <mergeCell ref="D161:E161"/>
    <mergeCell ref="D162:E162"/>
    <mergeCell ref="D159:E159"/>
    <mergeCell ref="D169:E169"/>
    <mergeCell ref="D171:E171"/>
    <mergeCell ref="D170:E170"/>
    <mergeCell ref="B89:B161"/>
    <mergeCell ref="D107:E107"/>
    <mergeCell ref="D108:E108"/>
    <mergeCell ref="D98:E98"/>
    <mergeCell ref="D131:E131"/>
    <mergeCell ref="D130:E130"/>
    <mergeCell ref="D129:E129"/>
    <mergeCell ref="D128:E128"/>
    <mergeCell ref="D127:E127"/>
    <mergeCell ref="D126:E126"/>
    <mergeCell ref="D123:E123"/>
    <mergeCell ref="C89:C91"/>
    <mergeCell ref="C92:C94"/>
    <mergeCell ref="C95:C102"/>
    <mergeCell ref="C103:C104"/>
    <mergeCell ref="C105:C106"/>
    <mergeCell ref="D147:E147"/>
    <mergeCell ref="D148:E148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60:E160"/>
    <mergeCell ref="D23:E23"/>
    <mergeCell ref="D36:E36"/>
    <mergeCell ref="D27:E27"/>
    <mergeCell ref="D35:E35"/>
    <mergeCell ref="D34:E34"/>
    <mergeCell ref="D18:E18"/>
    <mergeCell ref="D31:E31"/>
    <mergeCell ref="D16:E16"/>
    <mergeCell ref="D51:E51"/>
    <mergeCell ref="D11:E11"/>
    <mergeCell ref="B8:B19"/>
    <mergeCell ref="C12:C14"/>
    <mergeCell ref="D21:E21"/>
    <mergeCell ref="B20:B23"/>
    <mergeCell ref="C20:C22"/>
    <mergeCell ref="D33:E33"/>
    <mergeCell ref="D32:E32"/>
    <mergeCell ref="D87:E87"/>
    <mergeCell ref="D50:E50"/>
    <mergeCell ref="D12:E12"/>
    <mergeCell ref="D14:E14"/>
    <mergeCell ref="D19:E19"/>
    <mergeCell ref="D46:E46"/>
    <mergeCell ref="D13:E13"/>
    <mergeCell ref="D15:E15"/>
    <mergeCell ref="D47:E47"/>
    <mergeCell ref="D48:E48"/>
    <mergeCell ref="D49:E49"/>
    <mergeCell ref="D22:E22"/>
    <mergeCell ref="D20:E20"/>
    <mergeCell ref="D28:E28"/>
    <mergeCell ref="D30:E30"/>
    <mergeCell ref="D29:E29"/>
    <mergeCell ref="G2:H2"/>
    <mergeCell ref="G3:H3"/>
    <mergeCell ref="G4:H4"/>
    <mergeCell ref="B3:B4"/>
    <mergeCell ref="C3:C4"/>
    <mergeCell ref="D7:E7"/>
    <mergeCell ref="D8:E8"/>
    <mergeCell ref="D9:E9"/>
    <mergeCell ref="D10:E10"/>
    <mergeCell ref="D100:E100"/>
    <mergeCell ref="D96:E96"/>
    <mergeCell ref="D97:E97"/>
    <mergeCell ref="D114:E114"/>
    <mergeCell ref="C26:C32"/>
    <mergeCell ref="C33:C35"/>
    <mergeCell ref="D25:E25"/>
    <mergeCell ref="B24:B35"/>
    <mergeCell ref="C24:C25"/>
    <mergeCell ref="D26:E26"/>
    <mergeCell ref="D24:E24"/>
    <mergeCell ref="D69:E69"/>
    <mergeCell ref="D66:E66"/>
    <mergeCell ref="D71:E71"/>
    <mergeCell ref="C84:C85"/>
    <mergeCell ref="D70:E70"/>
    <mergeCell ref="C60:C64"/>
    <mergeCell ref="C65:C68"/>
    <mergeCell ref="D78:E78"/>
    <mergeCell ref="D82:E82"/>
    <mergeCell ref="D84:E84"/>
    <mergeCell ref="D79:E79"/>
    <mergeCell ref="D77:E77"/>
    <mergeCell ref="D67:E67"/>
    <mergeCell ref="D111:E111"/>
    <mergeCell ref="D112:E112"/>
    <mergeCell ref="D113:E113"/>
    <mergeCell ref="D104:E104"/>
    <mergeCell ref="D105:E105"/>
    <mergeCell ref="D106:E106"/>
    <mergeCell ref="D101:E101"/>
    <mergeCell ref="D102:E102"/>
    <mergeCell ref="D103:E103"/>
    <mergeCell ref="C16:C19"/>
    <mergeCell ref="D17:E17"/>
    <mergeCell ref="C107:C108"/>
    <mergeCell ref="C111:C112"/>
    <mergeCell ref="C109:C110"/>
    <mergeCell ref="C117:C121"/>
    <mergeCell ref="D144:E144"/>
    <mergeCell ref="D143:E143"/>
    <mergeCell ref="D141:E141"/>
    <mergeCell ref="D140:E140"/>
    <mergeCell ref="D139:E139"/>
    <mergeCell ref="D138:E138"/>
    <mergeCell ref="D137:E137"/>
    <mergeCell ref="D136:E136"/>
    <mergeCell ref="D135:E135"/>
    <mergeCell ref="D134:E134"/>
    <mergeCell ref="D133:E133"/>
    <mergeCell ref="D132:E132"/>
    <mergeCell ref="D99:E99"/>
    <mergeCell ref="D95:E95"/>
    <mergeCell ref="D115:E115"/>
    <mergeCell ref="D116:E116"/>
    <mergeCell ref="D109:E109"/>
    <mergeCell ref="D110:E110"/>
    <mergeCell ref="C162:C173"/>
    <mergeCell ref="C174:C177"/>
    <mergeCell ref="C184:C193"/>
    <mergeCell ref="D163:E163"/>
    <mergeCell ref="D164:E164"/>
    <mergeCell ref="D165:E165"/>
    <mergeCell ref="D166:E166"/>
    <mergeCell ref="D167:E167"/>
    <mergeCell ref="D168:E168"/>
    <mergeCell ref="D188:E188"/>
    <mergeCell ref="D189:E189"/>
    <mergeCell ref="D191:E191"/>
    <mergeCell ref="C178:C180"/>
    <mergeCell ref="C181:C183"/>
    <mergeCell ref="D193:E193"/>
    <mergeCell ref="D178:E178"/>
    <mergeCell ref="D179:E179"/>
    <mergeCell ref="D180:E180"/>
    <mergeCell ref="D192:E192"/>
    <mergeCell ref="D181:E181"/>
    <mergeCell ref="D182:E182"/>
    <mergeCell ref="D183:E183"/>
    <mergeCell ref="B199:B211"/>
    <mergeCell ref="C201:C209"/>
    <mergeCell ref="D208:E208"/>
    <mergeCell ref="D209:E209"/>
    <mergeCell ref="C210:C211"/>
    <mergeCell ref="D211:E211"/>
    <mergeCell ref="D190:E190"/>
    <mergeCell ref="C199:C200"/>
    <mergeCell ref="B162:B198"/>
    <mergeCell ref="D195:E195"/>
    <mergeCell ref="D196:E196"/>
    <mergeCell ref="D197:E197"/>
    <mergeCell ref="D198:E198"/>
    <mergeCell ref="C194:C198"/>
    <mergeCell ref="D185:E185"/>
    <mergeCell ref="D186:E186"/>
    <mergeCell ref="D187:E187"/>
    <mergeCell ref="D172:E172"/>
    <mergeCell ref="D173:E173"/>
    <mergeCell ref="D174:E174"/>
    <mergeCell ref="D175:E175"/>
    <mergeCell ref="D176:E176"/>
    <mergeCell ref="D177:E177"/>
    <mergeCell ref="D184:E184"/>
    <mergeCell ref="D210:E210"/>
    <mergeCell ref="D199:E199"/>
    <mergeCell ref="D200:E200"/>
    <mergeCell ref="D203:E203"/>
    <mergeCell ref="D204:E204"/>
    <mergeCell ref="D201:E201"/>
    <mergeCell ref="D202:E202"/>
    <mergeCell ref="D206:E206"/>
    <mergeCell ref="D194:E194"/>
    <mergeCell ref="D205:E205"/>
    <mergeCell ref="D207:E20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rowBreaks count="5" manualBreakCount="5">
    <brk id="42" min="1" max="7" man="1"/>
    <brk id="82" min="1" max="7" man="1"/>
    <brk id="121" min="1" max="7" man="1"/>
    <brk id="165" min="1" max="7" man="1"/>
    <brk id="207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5" sqref="D5"/>
    </sheetView>
  </sheetViews>
  <sheetFormatPr defaultColWidth="9" defaultRowHeight="16.5"/>
  <cols>
    <col min="1" max="1" width="25.75" style="33" customWidth="1"/>
    <col min="2" max="2" width="36" style="33" customWidth="1"/>
    <col min="3" max="3" width="9" style="33"/>
    <col min="4" max="4" width="30.75" style="33" customWidth="1"/>
    <col min="5" max="16384" width="9" style="33"/>
  </cols>
  <sheetData>
    <row r="1" spans="1:4">
      <c r="A1" s="115" t="s">
        <v>259</v>
      </c>
      <c r="B1" s="115"/>
      <c r="C1" s="115" t="s">
        <v>260</v>
      </c>
      <c r="D1" s="115" t="s">
        <v>261</v>
      </c>
    </row>
    <row r="2" spans="1:4">
      <c r="A2" s="35" t="s">
        <v>262</v>
      </c>
      <c r="B2" s="35" t="s">
        <v>263</v>
      </c>
      <c r="C2" s="115"/>
      <c r="D2" s="115"/>
    </row>
    <row r="3" spans="1:4" ht="27">
      <c r="A3" s="38" t="s">
        <v>340</v>
      </c>
      <c r="B3" s="41" t="s">
        <v>334</v>
      </c>
      <c r="C3" s="37"/>
      <c r="D3" s="36" t="s">
        <v>339</v>
      </c>
    </row>
    <row r="4" spans="1:4">
      <c r="A4" s="37"/>
      <c r="B4" s="37"/>
      <c r="C4" s="37"/>
      <c r="D4" s="36"/>
    </row>
    <row r="5" spans="1:4">
      <c r="A5" s="34"/>
      <c r="B5" s="34"/>
      <c r="C5" s="34"/>
      <c r="D5" s="34"/>
    </row>
    <row r="6" spans="1:4">
      <c r="A6" s="34"/>
      <c r="B6" s="34"/>
      <c r="C6" s="34"/>
      <c r="D6" s="34"/>
    </row>
    <row r="7" spans="1:4">
      <c r="A7" s="34"/>
      <c r="B7" s="34"/>
      <c r="C7" s="34"/>
      <c r="D7" s="34"/>
    </row>
    <row r="8" spans="1:4">
      <c r="A8" s="34"/>
      <c r="B8" s="34"/>
      <c r="C8" s="34"/>
      <c r="D8" s="34"/>
    </row>
    <row r="9" spans="1:4">
      <c r="A9" s="34"/>
      <c r="B9" s="34"/>
      <c r="C9" s="34"/>
      <c r="D9" s="34"/>
    </row>
    <row r="10" spans="1:4">
      <c r="A10" s="34"/>
      <c r="B10" s="34"/>
      <c r="C10" s="34"/>
      <c r="D10" s="34"/>
    </row>
    <row r="11" spans="1:4">
      <c r="A11" s="34"/>
      <c r="B11" s="34"/>
      <c r="C11" s="34"/>
      <c r="D11" s="34"/>
    </row>
    <row r="12" spans="1:4">
      <c r="A12" s="34"/>
      <c r="B12" s="34"/>
      <c r="C12" s="34"/>
      <c r="D12" s="34"/>
    </row>
    <row r="13" spans="1:4">
      <c r="A13" s="34"/>
      <c r="B13" s="34"/>
      <c r="C13" s="34"/>
      <c r="D13" s="34"/>
    </row>
    <row r="14" spans="1:4">
      <c r="A14" s="34"/>
      <c r="B14" s="34"/>
      <c r="C14" s="34"/>
      <c r="D14" s="34"/>
    </row>
    <row r="15" spans="1:4">
      <c r="A15" s="34"/>
      <c r="B15" s="34"/>
      <c r="C15" s="34"/>
      <c r="D15" s="34"/>
    </row>
    <row r="16" spans="1:4">
      <c r="A16" s="34"/>
      <c r="B16" s="34"/>
      <c r="C16" s="34"/>
      <c r="D16" s="34"/>
    </row>
    <row r="17" spans="1:4">
      <c r="A17" s="34"/>
      <c r="B17" s="34"/>
      <c r="C17" s="34"/>
      <c r="D17" s="34"/>
    </row>
    <row r="18" spans="1:4">
      <c r="A18" s="34"/>
      <c r="B18" s="34"/>
      <c r="C18" s="34"/>
      <c r="D18" s="34"/>
    </row>
    <row r="19" spans="1:4">
      <c r="A19" s="34"/>
      <c r="B19" s="34"/>
      <c r="C19" s="34"/>
      <c r="D19" s="34"/>
    </row>
    <row r="20" spans="1:4">
      <c r="A20" s="34"/>
      <c r="B20" s="34"/>
      <c r="C20" s="34"/>
      <c r="D20" s="34"/>
    </row>
    <row r="21" spans="1:4">
      <c r="A21" s="34"/>
      <c r="B21" s="34"/>
      <c r="C21" s="34"/>
      <c r="D21" s="34"/>
    </row>
    <row r="22" spans="1:4">
      <c r="A22" s="34"/>
      <c r="B22" s="34"/>
      <c r="C22" s="34"/>
      <c r="D22" s="34"/>
    </row>
    <row r="23" spans="1:4">
      <c r="A23" s="34"/>
      <c r="B23" s="34"/>
      <c r="C23" s="34"/>
      <c r="D23" s="34"/>
    </row>
    <row r="24" spans="1:4">
      <c r="A24" s="34"/>
      <c r="B24" s="34"/>
      <c r="C24" s="34"/>
      <c r="D24" s="34"/>
    </row>
    <row r="25" spans="1:4">
      <c r="A25" s="34"/>
      <c r="B25" s="34"/>
      <c r="C25" s="34"/>
      <c r="D25" s="34"/>
    </row>
    <row r="26" spans="1:4">
      <c r="A26" s="34"/>
      <c r="B26" s="34"/>
      <c r="C26" s="34"/>
      <c r="D26" s="34"/>
    </row>
    <row r="27" spans="1:4">
      <c r="A27" s="34"/>
      <c r="B27" s="34"/>
      <c r="C27" s="34"/>
      <c r="D27" s="34"/>
    </row>
  </sheetData>
  <mergeCells count="3">
    <mergeCell ref="A1:B1"/>
    <mergeCell ref="C1:C2"/>
    <mergeCell ref="D1:D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B1" workbookViewId="0">
      <selection activeCell="G17" sqref="G17"/>
    </sheetView>
  </sheetViews>
  <sheetFormatPr defaultColWidth="9" defaultRowHeight="16.5"/>
  <cols>
    <col min="1" max="1" width="17.125" style="33" customWidth="1"/>
    <col min="2" max="2" width="20.875" style="33" customWidth="1"/>
    <col min="3" max="3" width="18.125" style="33" customWidth="1"/>
    <col min="4" max="4" width="22.375" style="33" customWidth="1"/>
    <col min="5" max="5" width="18.25" style="33" customWidth="1"/>
    <col min="6" max="6" width="12.25" style="33" customWidth="1"/>
    <col min="7" max="7" width="36.75" style="33" customWidth="1"/>
    <col min="8" max="10" width="9" style="33"/>
    <col min="11" max="11" width="17.25" style="33" bestFit="1" customWidth="1"/>
    <col min="12" max="12" width="22" style="33" bestFit="1" customWidth="1"/>
    <col min="13" max="13" width="9" style="33"/>
    <col min="14" max="14" width="26.25" style="33" bestFit="1" customWidth="1"/>
    <col min="15" max="16384" width="9" style="33"/>
  </cols>
  <sheetData>
    <row r="1" spans="1:14">
      <c r="A1" s="116" t="s">
        <v>294</v>
      </c>
      <c r="B1" s="73" t="s">
        <v>429</v>
      </c>
      <c r="C1" s="115" t="s">
        <v>264</v>
      </c>
      <c r="D1" s="73" t="s">
        <v>340</v>
      </c>
      <c r="E1" s="118" t="s">
        <v>265</v>
      </c>
      <c r="F1" s="73"/>
      <c r="G1" s="73"/>
    </row>
    <row r="2" spans="1:14">
      <c r="A2" s="117"/>
      <c r="B2" s="73"/>
      <c r="C2" s="115"/>
      <c r="D2" s="73"/>
      <c r="E2" s="118"/>
      <c r="F2" s="73"/>
      <c r="G2" s="73"/>
    </row>
    <row r="3" spans="1:14">
      <c r="A3" s="39" t="s">
        <v>266</v>
      </c>
      <c r="B3" s="73"/>
      <c r="C3" s="73"/>
      <c r="D3" s="73"/>
      <c r="E3" s="39" t="s">
        <v>267</v>
      </c>
      <c r="F3" s="73"/>
      <c r="G3" s="73"/>
    </row>
    <row r="4" spans="1:14">
      <c r="A4" s="35" t="s">
        <v>268</v>
      </c>
      <c r="B4" s="35" t="s">
        <v>269</v>
      </c>
      <c r="C4" s="35" t="s">
        <v>270</v>
      </c>
      <c r="D4" s="35" t="s">
        <v>271</v>
      </c>
      <c r="E4" s="35" t="s">
        <v>272</v>
      </c>
      <c r="F4" s="35" t="s">
        <v>273</v>
      </c>
      <c r="G4" s="35" t="s">
        <v>261</v>
      </c>
    </row>
    <row r="5" spans="1:14">
      <c r="A5" s="34"/>
      <c r="B5" s="34" t="s">
        <v>304</v>
      </c>
      <c r="C5" s="34" t="s">
        <v>345</v>
      </c>
      <c r="D5" s="34" t="s">
        <v>346</v>
      </c>
      <c r="E5" s="34" t="str">
        <f t="shared" ref="E5:E6" si="0">CONCATENATE(C5,"_IDX_01")</f>
        <v>absm_case_IDX_01</v>
      </c>
      <c r="F5" s="34" t="s">
        <v>295</v>
      </c>
      <c r="G5" s="34" t="s">
        <v>347</v>
      </c>
    </row>
    <row r="6" spans="1:14">
      <c r="A6" s="34"/>
      <c r="B6" s="34" t="s">
        <v>304</v>
      </c>
      <c r="C6" s="34" t="s">
        <v>342</v>
      </c>
      <c r="D6" s="34" t="s">
        <v>526</v>
      </c>
      <c r="E6" s="34" t="str">
        <f t="shared" si="0"/>
        <v>absm_private_IDX_01</v>
      </c>
      <c r="F6" s="34" t="s">
        <v>295</v>
      </c>
      <c r="G6" s="34" t="s">
        <v>337</v>
      </c>
    </row>
    <row r="7" spans="1:14">
      <c r="A7" s="34"/>
      <c r="B7" s="34" t="s">
        <v>304</v>
      </c>
      <c r="C7" s="34" t="s">
        <v>341</v>
      </c>
      <c r="D7" s="34" t="s">
        <v>527</v>
      </c>
      <c r="E7" s="34" t="str">
        <f t="shared" ref="E7:E8" si="1">CONCATENATE(C7,"_IDX_01")</f>
        <v>absm_measure_IDX_01</v>
      </c>
      <c r="F7" s="34" t="s">
        <v>305</v>
      </c>
      <c r="G7" s="34" t="s">
        <v>363</v>
      </c>
      <c r="J7" s="34" t="s">
        <v>405</v>
      </c>
      <c r="K7" s="34" t="s">
        <v>404</v>
      </c>
      <c r="L7" s="63" t="s">
        <v>406</v>
      </c>
      <c r="M7" s="63" t="s">
        <v>407</v>
      </c>
      <c r="N7" s="63" t="s">
        <v>412</v>
      </c>
    </row>
    <row r="8" spans="1:14">
      <c r="A8" s="34"/>
      <c r="B8" s="34" t="s">
        <v>304</v>
      </c>
      <c r="C8" s="34" t="s">
        <v>343</v>
      </c>
      <c r="D8" s="34" t="s">
        <v>528</v>
      </c>
      <c r="E8" s="34" t="str">
        <f t="shared" si="1"/>
        <v>absm_survey_IDX_01</v>
      </c>
      <c r="F8" s="34" t="s">
        <v>295</v>
      </c>
      <c r="G8" s="34" t="s">
        <v>338</v>
      </c>
      <c r="I8" s="62" t="s">
        <v>402</v>
      </c>
      <c r="J8" s="34">
        <v>1</v>
      </c>
      <c r="K8" s="63" t="s">
        <v>527</v>
      </c>
      <c r="L8" s="63" t="s">
        <v>403</v>
      </c>
      <c r="M8" s="63" t="s">
        <v>531</v>
      </c>
      <c r="N8" s="63" t="s">
        <v>413</v>
      </c>
    </row>
    <row r="9" spans="1:14">
      <c r="A9" s="34"/>
      <c r="B9" s="63" t="s">
        <v>304</v>
      </c>
      <c r="C9" s="63" t="s">
        <v>573</v>
      </c>
      <c r="D9" s="63" t="s">
        <v>575</v>
      </c>
      <c r="E9" s="63" t="str">
        <f t="shared" ref="E9" si="2">CONCATENATE(C9,"_IDX_01")</f>
        <v>absm_survey_avg_IDX_01</v>
      </c>
      <c r="F9" s="63" t="s">
        <v>295</v>
      </c>
      <c r="G9" s="63" t="s">
        <v>575</v>
      </c>
      <c r="I9" s="62"/>
      <c r="J9" s="34">
        <v>2</v>
      </c>
      <c r="K9" s="34" t="s">
        <v>530</v>
      </c>
      <c r="L9" s="34" t="s">
        <v>409</v>
      </c>
      <c r="M9" s="34" t="s">
        <v>408</v>
      </c>
      <c r="N9" s="34" t="s">
        <v>414</v>
      </c>
    </row>
    <row r="10" spans="1:14">
      <c r="A10" s="34"/>
      <c r="B10" s="63" t="s">
        <v>304</v>
      </c>
      <c r="C10" s="63" t="s">
        <v>367</v>
      </c>
      <c r="D10" s="63" t="s">
        <v>529</v>
      </c>
      <c r="E10" s="63" t="str">
        <f>CONCATENATE(C10,"_IDX_01")</f>
        <v>absm_event_IDX_01</v>
      </c>
      <c r="F10" s="63" t="s">
        <v>305</v>
      </c>
      <c r="G10" s="63" t="s">
        <v>360</v>
      </c>
      <c r="J10" s="34">
        <v>3</v>
      </c>
      <c r="K10" s="34" t="s">
        <v>525</v>
      </c>
      <c r="L10" s="34" t="s">
        <v>415</v>
      </c>
      <c r="M10" s="34" t="s">
        <v>411</v>
      </c>
      <c r="N10" s="34"/>
    </row>
    <row r="11" spans="1:14">
      <c r="A11" s="34"/>
      <c r="B11" s="63" t="s">
        <v>304</v>
      </c>
      <c r="C11" s="63" t="s">
        <v>552</v>
      </c>
      <c r="D11" s="63" t="s">
        <v>553</v>
      </c>
      <c r="E11" s="63" t="str">
        <f t="shared" ref="E11" si="3">CONCATENATE(C11,"_IDX_01")</f>
        <v>absm_org_IDX_01</v>
      </c>
      <c r="F11" s="63" t="s">
        <v>295</v>
      </c>
      <c r="G11" s="63" t="s">
        <v>554</v>
      </c>
      <c r="J11" s="34">
        <v>4</v>
      </c>
      <c r="K11" s="34" t="s">
        <v>525</v>
      </c>
      <c r="L11" s="34" t="s">
        <v>410</v>
      </c>
      <c r="M11" s="34" t="s">
        <v>411</v>
      </c>
      <c r="N11" s="34" t="s">
        <v>416</v>
      </c>
    </row>
    <row r="12" spans="1:14">
      <c r="A12" s="34"/>
      <c r="B12" s="63" t="s">
        <v>304</v>
      </c>
      <c r="C12" s="63" t="s">
        <v>369</v>
      </c>
      <c r="D12" s="63" t="s">
        <v>530</v>
      </c>
      <c r="E12" s="63" t="str">
        <f t="shared" ref="E12" si="4">CONCATENATE(C12,"_IDX_01")</f>
        <v>absm_filter_IDX_01</v>
      </c>
      <c r="F12" s="63" t="s">
        <v>295</v>
      </c>
      <c r="G12" s="63" t="s">
        <v>523</v>
      </c>
      <c r="J12" s="34"/>
      <c r="K12" s="34"/>
      <c r="L12" s="34"/>
      <c r="M12" s="34"/>
      <c r="N12" s="34"/>
    </row>
    <row r="13" spans="1:14" ht="33">
      <c r="A13" s="34"/>
      <c r="B13" s="63" t="s">
        <v>304</v>
      </c>
      <c r="C13" s="63" t="s">
        <v>417</v>
      </c>
      <c r="D13" s="63" t="s">
        <v>525</v>
      </c>
      <c r="E13" s="63" t="str">
        <f t="shared" ref="E13" si="5">CONCATENATE(C13,"_IDX_01")</f>
        <v>absm_model_IDX_01</v>
      </c>
      <c r="F13" s="63" t="s">
        <v>295</v>
      </c>
      <c r="G13" s="127" t="s">
        <v>522</v>
      </c>
      <c r="J13" s="34"/>
      <c r="K13" s="34"/>
      <c r="L13" s="34"/>
      <c r="M13" s="34"/>
      <c r="N13" s="34"/>
    </row>
    <row r="14" spans="1:14">
      <c r="A14" s="34"/>
      <c r="B14" s="63" t="s">
        <v>304</v>
      </c>
      <c r="C14" s="63" t="s">
        <v>344</v>
      </c>
      <c r="D14" s="63" t="s">
        <v>335</v>
      </c>
      <c r="E14" s="63" t="str">
        <f>CONCATENATE(C14,"_IDX_01")</f>
        <v>absm_video_IDX_01</v>
      </c>
      <c r="F14" s="63" t="s">
        <v>305</v>
      </c>
      <c r="G14" s="63" t="s">
        <v>361</v>
      </c>
      <c r="J14" s="34"/>
      <c r="K14" s="34"/>
      <c r="L14" s="34"/>
      <c r="M14" s="34"/>
      <c r="N14" s="34"/>
    </row>
    <row r="15" spans="1:14">
      <c r="A15" s="34"/>
      <c r="B15" s="63" t="s">
        <v>304</v>
      </c>
      <c r="C15" s="63" t="s">
        <v>382</v>
      </c>
      <c r="D15" s="63" t="s">
        <v>383</v>
      </c>
      <c r="E15" s="63" t="str">
        <f>CONCATENATE(C15,"_IDX_01")</f>
        <v>absm_code_IDX_01</v>
      </c>
      <c r="F15" s="63" t="s">
        <v>295</v>
      </c>
      <c r="G15" s="63" t="s">
        <v>513</v>
      </c>
    </row>
    <row r="16" spans="1:14">
      <c r="A16" s="34"/>
      <c r="B16" s="63" t="s">
        <v>304</v>
      </c>
      <c r="C16" s="63" t="s">
        <v>560</v>
      </c>
      <c r="D16" s="63" t="s">
        <v>561</v>
      </c>
      <c r="E16" s="63" t="str">
        <f t="shared" ref="E16" si="6">CONCATENATE(C16,"_IDX_01")</f>
        <v>absm_mosu_IDX_01</v>
      </c>
      <c r="F16" s="63" t="s">
        <v>295</v>
      </c>
      <c r="G16" s="63" t="s">
        <v>562</v>
      </c>
    </row>
    <row r="17" spans="1:7">
      <c r="A17" s="34"/>
      <c r="B17" s="66" t="s">
        <v>304</v>
      </c>
      <c r="C17" s="66" t="s">
        <v>588</v>
      </c>
      <c r="D17" s="66" t="s">
        <v>589</v>
      </c>
      <c r="E17" s="66" t="str">
        <f>CONCATENATE(C17,"_IDX_01")</f>
        <v>absm_batch_IDX_01</v>
      </c>
      <c r="F17" s="66" t="s">
        <v>295</v>
      </c>
      <c r="G17" s="66" t="s">
        <v>590</v>
      </c>
    </row>
    <row r="18" spans="1:7">
      <c r="A18" s="34"/>
      <c r="B18" s="34"/>
      <c r="C18" s="34"/>
      <c r="D18" s="34"/>
      <c r="E18" s="34"/>
      <c r="F18" s="34"/>
      <c r="G18" s="34"/>
    </row>
    <row r="19" spans="1:7">
      <c r="A19" s="34"/>
      <c r="B19" s="34"/>
      <c r="C19" s="34"/>
      <c r="D19" s="34"/>
      <c r="E19" s="34"/>
      <c r="F19" s="34"/>
      <c r="G19" s="34"/>
    </row>
    <row r="20" spans="1:7">
      <c r="A20" s="34"/>
      <c r="B20" s="34"/>
      <c r="C20" s="34"/>
      <c r="D20" s="34"/>
      <c r="E20" s="34"/>
      <c r="F20" s="34"/>
      <c r="G20" s="34"/>
    </row>
    <row r="21" spans="1:7">
      <c r="A21" s="34"/>
      <c r="B21" s="34"/>
      <c r="C21" s="34"/>
      <c r="D21" s="34"/>
      <c r="E21" s="34"/>
      <c r="F21" s="34"/>
      <c r="G21" s="34"/>
    </row>
    <row r="22" spans="1:7">
      <c r="A22" s="34"/>
      <c r="B22" s="34"/>
      <c r="C22" s="34"/>
      <c r="D22" s="34"/>
      <c r="E22" s="34"/>
      <c r="F22" s="34"/>
      <c r="G22" s="34"/>
    </row>
    <row r="23" spans="1:7">
      <c r="A23" s="34"/>
      <c r="B23" s="34"/>
      <c r="C23" s="34"/>
      <c r="D23" s="34"/>
      <c r="E23" s="34"/>
      <c r="F23" s="34"/>
      <c r="G23" s="34"/>
    </row>
  </sheetData>
  <mergeCells count="8">
    <mergeCell ref="B3:D3"/>
    <mergeCell ref="F3:G3"/>
    <mergeCell ref="A1:A2"/>
    <mergeCell ref="B1:B2"/>
    <mergeCell ref="C1:C2"/>
    <mergeCell ref="D1:D2"/>
    <mergeCell ref="E1:E2"/>
    <mergeCell ref="F1:G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abSelected="1" topLeftCell="A277" zoomScale="85" zoomScaleNormal="85" workbookViewId="0">
      <selection activeCell="U286" sqref="U286"/>
    </sheetView>
  </sheetViews>
  <sheetFormatPr defaultRowHeight="16.5"/>
  <cols>
    <col min="1" max="1" width="20.375" customWidth="1"/>
    <col min="2" max="2" width="21.875" customWidth="1"/>
    <col min="3" max="3" width="17.5" customWidth="1"/>
    <col min="4" max="4" width="12.125" customWidth="1"/>
    <col min="5" max="5" width="12.875" customWidth="1"/>
    <col min="8" max="8" width="9.625" bestFit="1" customWidth="1"/>
    <col min="9" max="9" width="12.5" customWidth="1"/>
    <col min="10" max="10" width="21.625" customWidth="1"/>
    <col min="18" max="18" width="16.625" customWidth="1"/>
  </cols>
  <sheetData>
    <row r="1" spans="1:12" ht="16.5" customHeight="1">
      <c r="A1" s="57" t="s">
        <v>274</v>
      </c>
      <c r="B1" s="73" t="s">
        <v>345</v>
      </c>
      <c r="C1" s="73"/>
      <c r="D1" s="73"/>
      <c r="E1" s="57" t="s">
        <v>275</v>
      </c>
      <c r="F1" s="120" t="s">
        <v>346</v>
      </c>
      <c r="G1" s="120"/>
      <c r="H1" s="120"/>
      <c r="I1" s="120"/>
      <c r="J1" s="120"/>
    </row>
    <row r="2" spans="1:12">
      <c r="A2" s="116" t="s">
        <v>296</v>
      </c>
      <c r="B2" s="73" t="s">
        <v>340</v>
      </c>
      <c r="C2" s="73"/>
      <c r="D2" s="73"/>
      <c r="E2" s="118" t="s">
        <v>276</v>
      </c>
      <c r="F2" s="120"/>
      <c r="G2" s="120"/>
      <c r="H2" s="120"/>
      <c r="I2" s="120"/>
      <c r="J2" s="120"/>
    </row>
    <row r="3" spans="1:12">
      <c r="A3" s="117"/>
      <c r="B3" s="73"/>
      <c r="C3" s="73"/>
      <c r="D3" s="73"/>
      <c r="E3" s="118"/>
      <c r="F3" s="120"/>
      <c r="G3" s="120"/>
      <c r="H3" s="120"/>
      <c r="I3" s="120"/>
      <c r="J3" s="120"/>
    </row>
    <row r="4" spans="1:12">
      <c r="A4" s="57" t="s">
        <v>277</v>
      </c>
      <c r="B4" s="120" t="s">
        <v>278</v>
      </c>
      <c r="C4" s="120"/>
      <c r="D4" s="120"/>
      <c r="E4" s="120"/>
      <c r="F4" s="120"/>
      <c r="G4" s="120"/>
      <c r="H4" s="120"/>
      <c r="I4" s="120"/>
      <c r="J4" s="120"/>
    </row>
    <row r="5" spans="1:12" ht="16.5" customHeight="1">
      <c r="A5" s="57" t="s">
        <v>279</v>
      </c>
      <c r="B5" s="120" t="s">
        <v>346</v>
      </c>
      <c r="C5" s="120"/>
      <c r="D5" s="120"/>
      <c r="E5" s="120"/>
      <c r="F5" s="120"/>
      <c r="G5" s="120"/>
      <c r="H5" s="120"/>
      <c r="I5" s="120"/>
      <c r="J5" s="120"/>
    </row>
    <row r="6" spans="1:12">
      <c r="A6" s="56" t="s">
        <v>280</v>
      </c>
      <c r="B6" s="56" t="s">
        <v>281</v>
      </c>
      <c r="C6" s="56" t="s">
        <v>282</v>
      </c>
      <c r="D6" s="56" t="s">
        <v>283</v>
      </c>
      <c r="E6" s="56" t="s">
        <v>284</v>
      </c>
      <c r="F6" s="115" t="s">
        <v>261</v>
      </c>
      <c r="G6" s="115"/>
      <c r="H6" s="115"/>
      <c r="I6" s="115"/>
      <c r="J6" s="115"/>
    </row>
    <row r="7" spans="1:12">
      <c r="A7" s="40">
        <v>100</v>
      </c>
      <c r="B7" s="55">
        <v>0</v>
      </c>
      <c r="C7" s="55" t="s">
        <v>285</v>
      </c>
      <c r="D7" s="40">
        <v>100000</v>
      </c>
      <c r="E7" s="55" t="s">
        <v>295</v>
      </c>
      <c r="F7" s="119"/>
      <c r="G7" s="119"/>
      <c r="H7" s="119"/>
      <c r="I7" s="119"/>
      <c r="J7" s="119"/>
    </row>
    <row r="8" spans="1:12">
      <c r="A8" s="115" t="s">
        <v>286</v>
      </c>
      <c r="B8" s="115" t="s">
        <v>287</v>
      </c>
      <c r="C8" s="115" t="s">
        <v>255</v>
      </c>
      <c r="D8" s="115" t="s">
        <v>288</v>
      </c>
      <c r="E8" s="115" t="s">
        <v>289</v>
      </c>
      <c r="F8" s="115" t="s">
        <v>290</v>
      </c>
      <c r="G8" s="115" t="s">
        <v>291</v>
      </c>
      <c r="H8" s="115" t="s">
        <v>292</v>
      </c>
      <c r="I8" s="116" t="s">
        <v>302</v>
      </c>
      <c r="J8" s="116" t="s">
        <v>303</v>
      </c>
    </row>
    <row r="9" spans="1:12">
      <c r="A9" s="115"/>
      <c r="B9" s="115"/>
      <c r="C9" s="115"/>
      <c r="D9" s="115"/>
      <c r="E9" s="115"/>
      <c r="F9" s="115"/>
      <c r="G9" s="115"/>
      <c r="H9" s="115"/>
      <c r="I9" s="117"/>
      <c r="J9" s="117"/>
      <c r="L9" t="str">
        <f>CONCATENATE("CREATE TABLE `",B1,"` (")</f>
        <v>CREATE TABLE `absm_case` (</v>
      </c>
    </row>
    <row r="10" spans="1:12" ht="33" customHeight="1">
      <c r="A10" s="55" t="s">
        <v>350</v>
      </c>
      <c r="B10" s="55" t="s">
        <v>350</v>
      </c>
      <c r="C10" s="34" t="s">
        <v>321</v>
      </c>
      <c r="D10" s="55" t="s">
        <v>293</v>
      </c>
      <c r="E10" s="55" t="s">
        <v>293</v>
      </c>
      <c r="F10" s="55"/>
      <c r="G10" s="55"/>
      <c r="H10" s="55"/>
      <c r="I10" s="55"/>
      <c r="J10" s="55"/>
      <c r="L10" t="str">
        <f>CONCATENATE("`",B10,"` ",C10," ",IF(D10="Y","NOT NULL","")," ,PRIMARY KEY (`",B10,"`)","" )</f>
        <v>`ca_id` int(38) NOT NULL ,PRIMARY KEY (`ca_id`)</v>
      </c>
    </row>
    <row r="11" spans="1:12" ht="33" customHeight="1">
      <c r="A11" s="55" t="s">
        <v>320</v>
      </c>
      <c r="B11" s="55" t="s">
        <v>319</v>
      </c>
      <c r="C11" s="34" t="s">
        <v>310</v>
      </c>
      <c r="D11" s="55"/>
      <c r="E11" s="55"/>
      <c r="F11" s="55"/>
      <c r="G11" s="55"/>
      <c r="H11" s="55"/>
      <c r="I11" s="55"/>
      <c r="J11" s="55"/>
      <c r="L11" t="str">
        <f>CONCATENATE("`",B11,"` ",C11," ",IF(D11="Y","NOT NULL","")," ,PRIMARY KEY (`",B11,"`)","" )</f>
        <v>`dt` VARCHAR(8)  ,PRIMARY KEY (`dt`)</v>
      </c>
    </row>
    <row r="12" spans="1:12" ht="33" customHeight="1">
      <c r="A12" s="55" t="s">
        <v>348</v>
      </c>
      <c r="B12" s="55" t="s">
        <v>349</v>
      </c>
      <c r="C12" s="34" t="s">
        <v>328</v>
      </c>
      <c r="D12" s="55"/>
      <c r="E12" s="55"/>
      <c r="F12" s="55"/>
      <c r="G12" s="55"/>
      <c r="H12" s="55"/>
      <c r="I12" s="55"/>
      <c r="J12" s="55"/>
      <c r="L12" t="str">
        <f t="shared" ref="L12:L16" si="0">CONCATENATE(",","`",B12,"` ",C12," ",IF(D12="Y","NOT NULL",""))</f>
        <v xml:space="preserve">,`case_nm` VARCHAR(100) </v>
      </c>
    </row>
    <row r="13" spans="1:12" ht="33" customHeight="1">
      <c r="A13" s="55" t="s">
        <v>303</v>
      </c>
      <c r="B13" s="34" t="s">
        <v>330</v>
      </c>
      <c r="C13" s="34" t="s">
        <v>331</v>
      </c>
      <c r="D13" s="55"/>
      <c r="E13" s="55"/>
      <c r="F13" s="55"/>
      <c r="G13" s="55"/>
      <c r="H13" s="55"/>
      <c r="I13" s="55"/>
      <c r="J13" s="55"/>
      <c r="L13" t="str">
        <f t="shared" si="0"/>
        <v xml:space="preserve">,`note` VARCHAR(1000) </v>
      </c>
    </row>
    <row r="14" spans="1:12">
      <c r="A14" s="34" t="s">
        <v>315</v>
      </c>
      <c r="B14" s="34" t="s">
        <v>315</v>
      </c>
      <c r="C14" s="55" t="s">
        <v>318</v>
      </c>
      <c r="D14" s="34"/>
      <c r="E14" s="34"/>
      <c r="F14" s="34"/>
      <c r="G14" s="34"/>
      <c r="H14" s="34"/>
      <c r="I14" s="34"/>
      <c r="J14" s="34"/>
      <c r="L14" t="str">
        <f t="shared" si="0"/>
        <v xml:space="preserve">,`reg_date` timestamp  </v>
      </c>
    </row>
    <row r="15" spans="1:12">
      <c r="A15" s="34" t="s">
        <v>316</v>
      </c>
      <c r="B15" s="34" t="s">
        <v>316</v>
      </c>
      <c r="C15" s="55" t="s">
        <v>318</v>
      </c>
      <c r="D15" s="55"/>
      <c r="E15" s="34"/>
      <c r="F15" s="34"/>
      <c r="G15" s="34"/>
      <c r="H15" s="34"/>
      <c r="I15" s="34"/>
      <c r="J15" s="34"/>
      <c r="L15" t="str">
        <f t="shared" si="0"/>
        <v xml:space="preserve">,`update_date` timestamp  </v>
      </c>
    </row>
    <row r="16" spans="1:12">
      <c r="A16" s="34" t="s">
        <v>317</v>
      </c>
      <c r="B16" s="34" t="s">
        <v>317</v>
      </c>
      <c r="C16" s="55" t="s">
        <v>318</v>
      </c>
      <c r="D16" s="34"/>
      <c r="E16" s="34"/>
      <c r="F16" s="34"/>
      <c r="G16" s="34"/>
      <c r="H16" s="34"/>
      <c r="I16" s="34"/>
      <c r="J16" s="34"/>
      <c r="L16" t="str">
        <f t="shared" si="0"/>
        <v xml:space="preserve">,`delete_date` timestamp  </v>
      </c>
    </row>
    <row r="17" spans="1:12">
      <c r="A17" s="34"/>
      <c r="B17" s="34"/>
      <c r="C17" s="34"/>
      <c r="D17" s="34"/>
      <c r="E17" s="34"/>
      <c r="F17" s="34"/>
      <c r="G17" s="34"/>
      <c r="H17" s="34"/>
      <c r="I17" s="34"/>
      <c r="J17" s="34"/>
      <c r="L17" t="s">
        <v>311</v>
      </c>
    </row>
    <row r="18" spans="1:12">
      <c r="A18" s="34"/>
      <c r="B18" s="34"/>
      <c r="C18" s="34"/>
      <c r="D18" s="34"/>
      <c r="E18" s="34"/>
      <c r="F18" s="34"/>
      <c r="G18" s="34"/>
      <c r="H18" s="34"/>
      <c r="I18" s="34"/>
      <c r="J18" s="34"/>
    </row>
    <row r="19" spans="1:12" ht="16.5" customHeight="1">
      <c r="A19" s="57" t="s">
        <v>274</v>
      </c>
      <c r="B19" s="73" t="s">
        <v>342</v>
      </c>
      <c r="C19" s="73"/>
      <c r="D19" s="73"/>
      <c r="E19" s="57" t="s">
        <v>275</v>
      </c>
      <c r="F19" s="120" t="s">
        <v>526</v>
      </c>
      <c r="G19" s="120"/>
      <c r="H19" s="120"/>
      <c r="I19" s="120"/>
      <c r="J19" s="120"/>
    </row>
    <row r="20" spans="1:12">
      <c r="A20" s="116" t="s">
        <v>296</v>
      </c>
      <c r="B20" s="73" t="s">
        <v>340</v>
      </c>
      <c r="C20" s="73"/>
      <c r="D20" s="73"/>
      <c r="E20" s="118" t="s">
        <v>276</v>
      </c>
      <c r="F20" s="120"/>
      <c r="G20" s="120"/>
      <c r="H20" s="120"/>
      <c r="I20" s="120"/>
      <c r="J20" s="120"/>
    </row>
    <row r="21" spans="1:12">
      <c r="A21" s="117"/>
      <c r="B21" s="73"/>
      <c r="C21" s="73"/>
      <c r="D21" s="73"/>
      <c r="E21" s="118"/>
      <c r="F21" s="120"/>
      <c r="G21" s="120"/>
      <c r="H21" s="120"/>
      <c r="I21" s="120"/>
      <c r="J21" s="120"/>
    </row>
    <row r="22" spans="1:12">
      <c r="A22" s="57" t="s">
        <v>277</v>
      </c>
      <c r="B22" s="120" t="s">
        <v>278</v>
      </c>
      <c r="C22" s="120"/>
      <c r="D22" s="120"/>
      <c r="E22" s="120"/>
      <c r="F22" s="120"/>
      <c r="G22" s="120"/>
      <c r="H22" s="120"/>
      <c r="I22" s="120"/>
      <c r="J22" s="120"/>
    </row>
    <row r="23" spans="1:12" ht="16.5" customHeight="1">
      <c r="A23" s="57" t="s">
        <v>279</v>
      </c>
      <c r="B23" s="120" t="s">
        <v>532</v>
      </c>
      <c r="C23" s="120"/>
      <c r="D23" s="120"/>
      <c r="E23" s="120"/>
      <c r="F23" s="120"/>
      <c r="G23" s="120"/>
      <c r="H23" s="120"/>
      <c r="I23" s="120"/>
      <c r="J23" s="120"/>
    </row>
    <row r="24" spans="1:12">
      <c r="A24" s="56" t="s">
        <v>280</v>
      </c>
      <c r="B24" s="56" t="s">
        <v>281</v>
      </c>
      <c r="C24" s="56" t="s">
        <v>282</v>
      </c>
      <c r="D24" s="56" t="s">
        <v>283</v>
      </c>
      <c r="E24" s="56" t="s">
        <v>284</v>
      </c>
      <c r="F24" s="115" t="s">
        <v>261</v>
      </c>
      <c r="G24" s="115"/>
      <c r="H24" s="115"/>
      <c r="I24" s="115"/>
      <c r="J24" s="115"/>
    </row>
    <row r="25" spans="1:12">
      <c r="A25" s="40">
        <v>100</v>
      </c>
      <c r="B25" s="55">
        <v>0</v>
      </c>
      <c r="C25" s="55" t="s">
        <v>285</v>
      </c>
      <c r="D25" s="40">
        <v>100000</v>
      </c>
      <c r="E25" s="55" t="s">
        <v>295</v>
      </c>
      <c r="F25" s="119"/>
      <c r="G25" s="119"/>
      <c r="H25" s="119"/>
      <c r="I25" s="119"/>
      <c r="J25" s="119"/>
    </row>
    <row r="26" spans="1:12">
      <c r="A26" s="115" t="s">
        <v>286</v>
      </c>
      <c r="B26" s="115" t="s">
        <v>287</v>
      </c>
      <c r="C26" s="115" t="s">
        <v>255</v>
      </c>
      <c r="D26" s="115" t="s">
        <v>288</v>
      </c>
      <c r="E26" s="115" t="s">
        <v>289</v>
      </c>
      <c r="F26" s="115" t="s">
        <v>290</v>
      </c>
      <c r="G26" s="115" t="s">
        <v>291</v>
      </c>
      <c r="H26" s="115" t="s">
        <v>292</v>
      </c>
      <c r="I26" s="116" t="s">
        <v>302</v>
      </c>
      <c r="J26" s="116" t="s">
        <v>303</v>
      </c>
    </row>
    <row r="27" spans="1:12">
      <c r="A27" s="115"/>
      <c r="B27" s="115"/>
      <c r="C27" s="115"/>
      <c r="D27" s="115"/>
      <c r="E27" s="115"/>
      <c r="F27" s="115"/>
      <c r="G27" s="115"/>
      <c r="H27" s="115"/>
      <c r="I27" s="117"/>
      <c r="J27" s="117"/>
      <c r="L27" t="str">
        <f>CONCATENATE("CREATE TABLE `",B19,"` (")</f>
        <v>CREATE TABLE `absm_private` (</v>
      </c>
    </row>
    <row r="28" spans="1:12" ht="33" customHeight="1">
      <c r="A28" s="55" t="s">
        <v>358</v>
      </c>
      <c r="B28" s="55" t="s">
        <v>358</v>
      </c>
      <c r="C28" s="34" t="s">
        <v>321</v>
      </c>
      <c r="D28" s="55" t="s">
        <v>293</v>
      </c>
      <c r="E28" s="55" t="s">
        <v>293</v>
      </c>
      <c r="F28" s="55"/>
      <c r="G28" s="55"/>
      <c r="H28" s="55"/>
      <c r="I28" s="55"/>
      <c r="J28" s="55"/>
      <c r="L28" t="str">
        <f>CONCATENATE("`",B28,"` ",C28," ",IF(D28="Y","NOT NULL","")," ,PRIMARY KEY (`",B28,"`)","" )</f>
        <v>`pr_id` int(38) NOT NULL ,PRIMARY KEY (`pr_id`)</v>
      </c>
    </row>
    <row r="29" spans="1:12" ht="33" customHeight="1">
      <c r="A29" s="55" t="s">
        <v>350</v>
      </c>
      <c r="B29" s="55" t="s">
        <v>350</v>
      </c>
      <c r="C29" s="34" t="s">
        <v>321</v>
      </c>
      <c r="D29" s="55" t="s">
        <v>293</v>
      </c>
      <c r="E29" s="55"/>
      <c r="F29" s="55"/>
      <c r="G29" s="55"/>
      <c r="H29" s="55"/>
      <c r="I29" s="55"/>
      <c r="J29" s="55" t="s">
        <v>362</v>
      </c>
      <c r="L29" t="str">
        <f t="shared" ref="L29:L37" si="1">CONCATENATE(",","`",B29,"` ",C29," ",IF(D29="Y","NOT NULL",""))</f>
        <v>,`ca_id` int(38) NOT NULL</v>
      </c>
    </row>
    <row r="30" spans="1:12" ht="33" customHeight="1">
      <c r="A30" s="55" t="s">
        <v>365</v>
      </c>
      <c r="B30" s="55" t="s">
        <v>366</v>
      </c>
      <c r="C30" s="34" t="s">
        <v>321</v>
      </c>
      <c r="D30" s="55"/>
      <c r="E30" s="55"/>
      <c r="F30" s="55"/>
      <c r="G30" s="55"/>
      <c r="H30" s="55"/>
      <c r="I30" s="55"/>
      <c r="J30" s="55"/>
      <c r="L30" t="str">
        <f t="shared" si="1"/>
        <v xml:space="preserve">,`p_no` int(38) </v>
      </c>
    </row>
    <row r="31" spans="1:12" ht="33" customHeight="1">
      <c r="A31" s="55" t="s">
        <v>352</v>
      </c>
      <c r="B31" s="55" t="s">
        <v>353</v>
      </c>
      <c r="C31" s="34" t="s">
        <v>306</v>
      </c>
      <c r="D31" s="55"/>
      <c r="E31" s="55"/>
      <c r="F31" s="55"/>
      <c r="G31" s="55"/>
      <c r="H31" s="55"/>
      <c r="I31" s="55"/>
      <c r="J31" s="55"/>
      <c r="L31" t="str">
        <f t="shared" si="1"/>
        <v xml:space="preserve">,`name` VARCHAR(20) </v>
      </c>
    </row>
    <row r="32" spans="1:12" ht="33" customHeight="1">
      <c r="A32" s="55" t="s">
        <v>354</v>
      </c>
      <c r="B32" s="55" t="s">
        <v>355</v>
      </c>
      <c r="C32" s="34" t="s">
        <v>321</v>
      </c>
      <c r="D32" s="55"/>
      <c r="E32" s="55"/>
      <c r="F32" s="55"/>
      <c r="G32" s="55"/>
      <c r="H32" s="55"/>
      <c r="I32" s="55"/>
      <c r="J32" s="55"/>
      <c r="L32" t="str">
        <f t="shared" si="1"/>
        <v xml:space="preserve">,`age` int(38) </v>
      </c>
    </row>
    <row r="33" spans="1:12" ht="33" customHeight="1">
      <c r="A33" s="55" t="s">
        <v>356</v>
      </c>
      <c r="B33" s="34" t="s">
        <v>357</v>
      </c>
      <c r="C33" s="34" t="s">
        <v>314</v>
      </c>
      <c r="D33" s="55"/>
      <c r="E33" s="55"/>
      <c r="F33" s="55"/>
      <c r="G33" s="55"/>
      <c r="H33" s="55"/>
      <c r="I33" s="55"/>
      <c r="J33" s="55"/>
      <c r="L33" t="str">
        <f t="shared" si="1"/>
        <v xml:space="preserve">,`sex` VARCHAR(1) </v>
      </c>
    </row>
    <row r="34" spans="1:12" ht="33" customHeight="1">
      <c r="A34" s="55" t="s">
        <v>329</v>
      </c>
      <c r="B34" s="55" t="s">
        <v>330</v>
      </c>
      <c r="C34" s="34" t="s">
        <v>331</v>
      </c>
      <c r="D34" s="55"/>
      <c r="E34" s="55"/>
      <c r="F34" s="55"/>
      <c r="G34" s="55"/>
      <c r="H34" s="55"/>
      <c r="I34" s="55"/>
      <c r="J34" s="55"/>
      <c r="L34" t="str">
        <f t="shared" si="1"/>
        <v xml:space="preserve">,`note` VARCHAR(1000) </v>
      </c>
    </row>
    <row r="35" spans="1:12">
      <c r="A35" s="34" t="s">
        <v>315</v>
      </c>
      <c r="B35" s="34" t="s">
        <v>315</v>
      </c>
      <c r="C35" s="55" t="s">
        <v>318</v>
      </c>
      <c r="D35" s="34"/>
      <c r="E35" s="34"/>
      <c r="F35" s="34"/>
      <c r="G35" s="34"/>
      <c r="H35" s="34"/>
      <c r="I35" s="34"/>
      <c r="J35" s="34"/>
      <c r="L35" t="str">
        <f t="shared" si="1"/>
        <v xml:space="preserve">,`reg_date` timestamp  </v>
      </c>
    </row>
    <row r="36" spans="1:12">
      <c r="A36" s="34" t="s">
        <v>316</v>
      </c>
      <c r="B36" s="34" t="s">
        <v>316</v>
      </c>
      <c r="C36" s="55" t="s">
        <v>318</v>
      </c>
      <c r="D36" s="55"/>
      <c r="E36" s="34"/>
      <c r="F36" s="34"/>
      <c r="G36" s="34"/>
      <c r="H36" s="34"/>
      <c r="I36" s="34"/>
      <c r="J36" s="34"/>
      <c r="L36" t="str">
        <f t="shared" si="1"/>
        <v xml:space="preserve">,`update_date` timestamp  </v>
      </c>
    </row>
    <row r="37" spans="1:12">
      <c r="A37" s="34" t="s">
        <v>317</v>
      </c>
      <c r="B37" s="34" t="s">
        <v>317</v>
      </c>
      <c r="C37" s="55" t="s">
        <v>318</v>
      </c>
      <c r="D37" s="34"/>
      <c r="E37" s="34"/>
      <c r="F37" s="34"/>
      <c r="G37" s="34"/>
      <c r="H37" s="34"/>
      <c r="I37" s="34"/>
      <c r="J37" s="34"/>
      <c r="L37" t="str">
        <f t="shared" si="1"/>
        <v xml:space="preserve">,`delete_date` timestamp  </v>
      </c>
    </row>
    <row r="38" spans="1:12">
      <c r="A38" s="34"/>
      <c r="B38" s="34"/>
      <c r="C38" s="34"/>
      <c r="D38" s="34"/>
      <c r="E38" s="34"/>
      <c r="F38" s="34"/>
      <c r="G38" s="34"/>
      <c r="H38" s="34"/>
      <c r="I38" s="34"/>
      <c r="J38" s="34"/>
      <c r="L38" t="s">
        <v>311</v>
      </c>
    </row>
    <row r="39" spans="1:12">
      <c r="A39" s="34"/>
      <c r="B39" s="34"/>
      <c r="C39" s="34"/>
      <c r="D39" s="34"/>
      <c r="E39" s="34"/>
      <c r="F39" s="34"/>
      <c r="G39" s="34"/>
      <c r="H39" s="34"/>
      <c r="I39" s="34"/>
      <c r="J39" s="34"/>
    </row>
    <row r="40" spans="1:12" ht="16.5" customHeight="1">
      <c r="A40" s="50" t="s">
        <v>274</v>
      </c>
      <c r="B40" s="73" t="s">
        <v>535</v>
      </c>
      <c r="C40" s="73"/>
      <c r="D40" s="73"/>
      <c r="E40" s="50" t="s">
        <v>275</v>
      </c>
      <c r="F40" s="120" t="s">
        <v>527</v>
      </c>
      <c r="G40" s="120"/>
      <c r="H40" s="120"/>
      <c r="I40" s="120"/>
      <c r="J40" s="120"/>
    </row>
    <row r="41" spans="1:12">
      <c r="A41" s="116" t="s">
        <v>296</v>
      </c>
      <c r="B41" s="73" t="s">
        <v>340</v>
      </c>
      <c r="C41" s="73"/>
      <c r="D41" s="73"/>
      <c r="E41" s="118" t="s">
        <v>276</v>
      </c>
      <c r="F41" s="120"/>
      <c r="G41" s="120"/>
      <c r="H41" s="120"/>
      <c r="I41" s="120"/>
      <c r="J41" s="120"/>
    </row>
    <row r="42" spans="1:12">
      <c r="A42" s="117"/>
      <c r="B42" s="73"/>
      <c r="C42" s="73"/>
      <c r="D42" s="73"/>
      <c r="E42" s="118"/>
      <c r="F42" s="120"/>
      <c r="G42" s="120"/>
      <c r="H42" s="120"/>
      <c r="I42" s="120"/>
      <c r="J42" s="120"/>
    </row>
    <row r="43" spans="1:12">
      <c r="A43" s="50" t="s">
        <v>277</v>
      </c>
      <c r="B43" s="120" t="s">
        <v>278</v>
      </c>
      <c r="C43" s="120"/>
      <c r="D43" s="120"/>
      <c r="E43" s="120"/>
      <c r="F43" s="120"/>
      <c r="G43" s="120"/>
      <c r="H43" s="120"/>
      <c r="I43" s="120"/>
      <c r="J43" s="120"/>
    </row>
    <row r="44" spans="1:12" ht="16.5" customHeight="1">
      <c r="A44" s="50" t="s">
        <v>279</v>
      </c>
      <c r="B44" s="120" t="s">
        <v>527</v>
      </c>
      <c r="C44" s="120"/>
      <c r="D44" s="120"/>
      <c r="E44" s="120"/>
      <c r="F44" s="120"/>
      <c r="G44" s="120"/>
      <c r="H44" s="120"/>
      <c r="I44" s="120"/>
      <c r="J44" s="120"/>
    </row>
    <row r="45" spans="1:12">
      <c r="A45" s="49" t="s">
        <v>280</v>
      </c>
      <c r="B45" s="49" t="s">
        <v>281</v>
      </c>
      <c r="C45" s="49" t="s">
        <v>282</v>
      </c>
      <c r="D45" s="49" t="s">
        <v>283</v>
      </c>
      <c r="E45" s="49" t="s">
        <v>284</v>
      </c>
      <c r="F45" s="115" t="s">
        <v>261</v>
      </c>
      <c r="G45" s="115"/>
      <c r="H45" s="115"/>
      <c r="I45" s="115"/>
      <c r="J45" s="115"/>
    </row>
    <row r="46" spans="1:12">
      <c r="A46" s="40">
        <v>100</v>
      </c>
      <c r="B46" s="48">
        <v>0</v>
      </c>
      <c r="C46" s="48" t="s">
        <v>285</v>
      </c>
      <c r="D46" s="40">
        <v>100000</v>
      </c>
      <c r="E46" s="48" t="s">
        <v>295</v>
      </c>
      <c r="F46" s="119"/>
      <c r="G46" s="119"/>
      <c r="H46" s="119"/>
      <c r="I46" s="119"/>
      <c r="J46" s="119"/>
    </row>
    <row r="47" spans="1:12">
      <c r="A47" s="115" t="s">
        <v>286</v>
      </c>
      <c r="B47" s="115" t="s">
        <v>287</v>
      </c>
      <c r="C47" s="115" t="s">
        <v>255</v>
      </c>
      <c r="D47" s="115" t="s">
        <v>288</v>
      </c>
      <c r="E47" s="115" t="s">
        <v>289</v>
      </c>
      <c r="F47" s="115" t="s">
        <v>290</v>
      </c>
      <c r="G47" s="115" t="s">
        <v>291</v>
      </c>
      <c r="H47" s="115" t="s">
        <v>292</v>
      </c>
      <c r="I47" s="116" t="s">
        <v>302</v>
      </c>
      <c r="J47" s="116" t="s">
        <v>303</v>
      </c>
    </row>
    <row r="48" spans="1:12">
      <c r="A48" s="115"/>
      <c r="B48" s="115"/>
      <c r="C48" s="115"/>
      <c r="D48" s="115"/>
      <c r="E48" s="115"/>
      <c r="F48" s="115"/>
      <c r="G48" s="115"/>
      <c r="H48" s="115"/>
      <c r="I48" s="117"/>
      <c r="J48" s="117"/>
      <c r="L48" t="str">
        <f>CONCATENATE("CREATE TABLE `",B40,"` (")</f>
        <v>CREATE TABLE `absm_measure` (</v>
      </c>
    </row>
    <row r="49" spans="1:12" ht="33" customHeight="1">
      <c r="A49" s="55" t="s">
        <v>351</v>
      </c>
      <c r="B49" s="55" t="s">
        <v>351</v>
      </c>
      <c r="C49" s="34" t="s">
        <v>321</v>
      </c>
      <c r="D49" s="55" t="s">
        <v>293</v>
      </c>
      <c r="E49" s="55" t="s">
        <v>293</v>
      </c>
      <c r="F49" s="55"/>
      <c r="G49" s="55"/>
      <c r="H49" s="55"/>
      <c r="I49" s="55"/>
      <c r="J49" s="55"/>
      <c r="L49" t="str">
        <f>CONCATENATE("`",B49,"` ",C49," ",IF(D49="Y","NOT NULL","")," ,PRIMARY KEY (`",B49,"`)","" )</f>
        <v>`me_id` int(38) NOT NULL ,PRIMARY KEY (`me_id`)</v>
      </c>
    </row>
    <row r="50" spans="1:12" ht="33" customHeight="1">
      <c r="A50" s="55" t="s">
        <v>350</v>
      </c>
      <c r="B50" s="55" t="s">
        <v>350</v>
      </c>
      <c r="C50" s="34" t="s">
        <v>321</v>
      </c>
      <c r="D50" s="55" t="s">
        <v>293</v>
      </c>
      <c r="E50" s="55"/>
      <c r="F50" s="55"/>
      <c r="G50" s="55"/>
      <c r="H50" s="55"/>
      <c r="I50" s="55"/>
      <c r="J50" s="55" t="s">
        <v>362</v>
      </c>
      <c r="L50" t="str">
        <f t="shared" ref="L50" si="2">CONCATENATE(",","`",B50,"` ",C50," ",IF(D50="Y","NOT NULL",""))</f>
        <v>,`ca_id` int(38) NOT NULL</v>
      </c>
    </row>
    <row r="51" spans="1:12" ht="33" customHeight="1">
      <c r="A51" s="55" t="s">
        <v>358</v>
      </c>
      <c r="B51" s="55" t="s">
        <v>546</v>
      </c>
      <c r="C51" s="34" t="s">
        <v>321</v>
      </c>
      <c r="D51" s="55" t="s">
        <v>293</v>
      </c>
      <c r="E51" s="55"/>
      <c r="F51" s="55"/>
      <c r="G51" s="55"/>
      <c r="H51" s="55"/>
      <c r="I51" s="55"/>
      <c r="J51" s="55" t="s">
        <v>359</v>
      </c>
      <c r="L51" t="str">
        <f t="shared" ref="L51" si="3">CONCATENATE(",","`",B51,"` ",C51," ",IF(D51="Y","NOT NULL",""))</f>
        <v>,`pr_id` int(38) NOT NULL</v>
      </c>
    </row>
    <row r="52" spans="1:12" ht="33" customHeight="1">
      <c r="A52" s="58" t="s">
        <v>394</v>
      </c>
      <c r="B52" s="58" t="s">
        <v>397</v>
      </c>
      <c r="C52" s="34" t="s">
        <v>396</v>
      </c>
      <c r="D52" s="58"/>
      <c r="E52" s="58"/>
      <c r="F52" s="58"/>
      <c r="G52" s="58"/>
      <c r="H52" s="58"/>
      <c r="I52" s="58"/>
      <c r="J52" s="58" t="s">
        <v>395</v>
      </c>
      <c r="L52" t="str">
        <f t="shared" ref="L52" si="4">CONCATENATE(",","`",B52,"` ",C52," ",IF(D52="Y","NOT NULL",""))</f>
        <v xml:space="preserve">,`eg_cd` VARCHAR(1) </v>
      </c>
    </row>
    <row r="53" spans="1:12" ht="33" customHeight="1">
      <c r="A53" s="55" t="s">
        <v>393</v>
      </c>
      <c r="B53" s="55" t="s">
        <v>400</v>
      </c>
      <c r="C53" s="34" t="s">
        <v>585</v>
      </c>
      <c r="D53" s="55"/>
      <c r="E53" s="55"/>
      <c r="F53" s="55"/>
      <c r="G53" s="55"/>
      <c r="H53" s="55"/>
      <c r="I53" s="55"/>
      <c r="J53" s="55"/>
      <c r="L53" t="str">
        <f t="shared" ref="L53" si="5">CONCATENATE(",","`",B53,"` ",C53," ",IF(D53="Y","NOT NULL",""))</f>
        <v xml:space="preserve">,`me_tm` VARCHAR(50) </v>
      </c>
    </row>
    <row r="54" spans="1:12" ht="33" customHeight="1">
      <c r="A54" s="48" t="s">
        <v>392</v>
      </c>
      <c r="B54" s="34" t="s">
        <v>399</v>
      </c>
      <c r="C54" s="34" t="s">
        <v>398</v>
      </c>
      <c r="D54" s="48"/>
      <c r="E54" s="48"/>
      <c r="F54" s="48"/>
      <c r="G54" s="48"/>
      <c r="H54" s="48"/>
      <c r="I54" s="48"/>
      <c r="J54" s="48"/>
      <c r="L54" t="str">
        <f t="shared" ref="L54:L57" si="6">CONCATENATE(",","`",B54,"` ",C54," ",IF(D54="Y","NOT NULL",""))</f>
        <v xml:space="preserve">,`me_val` double(17,10) </v>
      </c>
    </row>
    <row r="55" spans="1:12">
      <c r="A55" s="34" t="s">
        <v>315</v>
      </c>
      <c r="B55" s="34" t="s">
        <v>315</v>
      </c>
      <c r="C55" s="48" t="s">
        <v>318</v>
      </c>
      <c r="D55" s="34"/>
      <c r="E55" s="34"/>
      <c r="F55" s="34"/>
      <c r="G55" s="34"/>
      <c r="H55" s="34"/>
      <c r="I55" s="34"/>
      <c r="J55" s="34"/>
      <c r="L55" t="str">
        <f t="shared" si="6"/>
        <v xml:space="preserve">,`reg_date` timestamp  </v>
      </c>
    </row>
    <row r="56" spans="1:12">
      <c r="A56" s="34" t="s">
        <v>316</v>
      </c>
      <c r="B56" s="34" t="s">
        <v>316</v>
      </c>
      <c r="C56" s="48" t="s">
        <v>318</v>
      </c>
      <c r="D56" s="48"/>
      <c r="E56" s="34"/>
      <c r="F56" s="34"/>
      <c r="G56" s="34"/>
      <c r="H56" s="34"/>
      <c r="I56" s="34"/>
      <c r="J56" s="34"/>
      <c r="L56" t="str">
        <f t="shared" si="6"/>
        <v xml:space="preserve">,`update_date` timestamp  </v>
      </c>
    </row>
    <row r="57" spans="1:12">
      <c r="A57" s="34" t="s">
        <v>317</v>
      </c>
      <c r="B57" s="34" t="s">
        <v>317</v>
      </c>
      <c r="C57" s="48" t="s">
        <v>318</v>
      </c>
      <c r="D57" s="34"/>
      <c r="E57" s="34"/>
      <c r="F57" s="34"/>
      <c r="G57" s="34"/>
      <c r="H57" s="34"/>
      <c r="I57" s="34"/>
      <c r="J57" s="34"/>
      <c r="L57" t="str">
        <f t="shared" si="6"/>
        <v xml:space="preserve">,`delete_date` timestamp  </v>
      </c>
    </row>
    <row r="58" spans="1:12">
      <c r="A58" s="34"/>
      <c r="B58" s="34"/>
      <c r="C58" s="34"/>
      <c r="D58" s="34"/>
      <c r="E58" s="34"/>
      <c r="F58" s="34"/>
      <c r="G58" s="34"/>
      <c r="H58" s="34"/>
      <c r="I58" s="34"/>
      <c r="J58" s="34"/>
      <c r="L58" t="s">
        <v>311</v>
      </c>
    </row>
    <row r="59" spans="1:12">
      <c r="A59" s="34"/>
      <c r="B59" s="34"/>
      <c r="C59" s="34"/>
      <c r="D59" s="34"/>
      <c r="E59" s="34"/>
      <c r="F59" s="34"/>
      <c r="G59" s="34"/>
      <c r="H59" s="34"/>
      <c r="I59" s="34"/>
      <c r="J59" s="34"/>
    </row>
    <row r="60" spans="1:12" ht="16.5" customHeight="1">
      <c r="A60" s="57" t="s">
        <v>274</v>
      </c>
      <c r="B60" s="73" t="s">
        <v>343</v>
      </c>
      <c r="C60" s="73"/>
      <c r="D60" s="73"/>
      <c r="E60" s="57" t="s">
        <v>275</v>
      </c>
      <c r="F60" s="120" t="s">
        <v>528</v>
      </c>
      <c r="G60" s="120"/>
      <c r="H60" s="120"/>
      <c r="I60" s="120"/>
      <c r="J60" s="120"/>
    </row>
    <row r="61" spans="1:12">
      <c r="A61" s="116" t="s">
        <v>296</v>
      </c>
      <c r="B61" s="73" t="s">
        <v>340</v>
      </c>
      <c r="C61" s="73"/>
      <c r="D61" s="73"/>
      <c r="E61" s="118" t="s">
        <v>276</v>
      </c>
      <c r="F61" s="120"/>
      <c r="G61" s="120"/>
      <c r="H61" s="120"/>
      <c r="I61" s="120"/>
      <c r="J61" s="120"/>
    </row>
    <row r="62" spans="1:12">
      <c r="A62" s="117"/>
      <c r="B62" s="73"/>
      <c r="C62" s="73"/>
      <c r="D62" s="73"/>
      <c r="E62" s="118"/>
      <c r="F62" s="120"/>
      <c r="G62" s="120"/>
      <c r="H62" s="120"/>
      <c r="I62" s="120"/>
      <c r="J62" s="120"/>
    </row>
    <row r="63" spans="1:12">
      <c r="A63" s="57" t="s">
        <v>277</v>
      </c>
      <c r="B63" s="120" t="s">
        <v>278</v>
      </c>
      <c r="C63" s="120"/>
      <c r="D63" s="120"/>
      <c r="E63" s="120"/>
      <c r="F63" s="120"/>
      <c r="G63" s="120"/>
      <c r="H63" s="120"/>
      <c r="I63" s="120"/>
      <c r="J63" s="120"/>
    </row>
    <row r="64" spans="1:12" ht="16.5" customHeight="1">
      <c r="A64" s="57" t="s">
        <v>279</v>
      </c>
      <c r="B64" s="120" t="s">
        <v>528</v>
      </c>
      <c r="C64" s="120"/>
      <c r="D64" s="120"/>
      <c r="E64" s="120"/>
      <c r="F64" s="120"/>
      <c r="G64" s="120"/>
      <c r="H64" s="120"/>
      <c r="I64" s="120"/>
      <c r="J64" s="120"/>
    </row>
    <row r="65" spans="1:12">
      <c r="A65" s="56" t="s">
        <v>280</v>
      </c>
      <c r="B65" s="56" t="s">
        <v>281</v>
      </c>
      <c r="C65" s="56" t="s">
        <v>282</v>
      </c>
      <c r="D65" s="56" t="s">
        <v>283</v>
      </c>
      <c r="E65" s="56" t="s">
        <v>284</v>
      </c>
      <c r="F65" s="115" t="s">
        <v>261</v>
      </c>
      <c r="G65" s="115"/>
      <c r="H65" s="115"/>
      <c r="I65" s="115"/>
      <c r="J65" s="115"/>
    </row>
    <row r="66" spans="1:12">
      <c r="A66" s="40">
        <v>100</v>
      </c>
      <c r="B66" s="55">
        <v>0</v>
      </c>
      <c r="C66" s="55" t="s">
        <v>285</v>
      </c>
      <c r="D66" s="40">
        <v>100000</v>
      </c>
      <c r="E66" s="55" t="s">
        <v>295</v>
      </c>
      <c r="F66" s="119"/>
      <c r="G66" s="119"/>
      <c r="H66" s="119"/>
      <c r="I66" s="119"/>
      <c r="J66" s="119"/>
    </row>
    <row r="67" spans="1:12">
      <c r="A67" s="115" t="s">
        <v>286</v>
      </c>
      <c r="B67" s="115" t="s">
        <v>287</v>
      </c>
      <c r="C67" s="115" t="s">
        <v>255</v>
      </c>
      <c r="D67" s="115" t="s">
        <v>288</v>
      </c>
      <c r="E67" s="115" t="s">
        <v>289</v>
      </c>
      <c r="F67" s="115" t="s">
        <v>290</v>
      </c>
      <c r="G67" s="115" t="s">
        <v>291</v>
      </c>
      <c r="H67" s="115" t="s">
        <v>292</v>
      </c>
      <c r="I67" s="116" t="s">
        <v>302</v>
      </c>
      <c r="J67" s="116" t="s">
        <v>303</v>
      </c>
    </row>
    <row r="68" spans="1:12">
      <c r="A68" s="115"/>
      <c r="B68" s="115"/>
      <c r="C68" s="115"/>
      <c r="D68" s="115"/>
      <c r="E68" s="115"/>
      <c r="F68" s="115"/>
      <c r="G68" s="115"/>
      <c r="H68" s="115"/>
      <c r="I68" s="117"/>
      <c r="J68" s="117"/>
      <c r="L68" t="str">
        <f>CONCATENATE("CREATE TABLE `",B60,"` (")</f>
        <v>CREATE TABLE `absm_survey` (</v>
      </c>
    </row>
    <row r="69" spans="1:12" ht="33" customHeight="1">
      <c r="A69" s="55" t="s">
        <v>364</v>
      </c>
      <c r="B69" s="55" t="s">
        <v>364</v>
      </c>
      <c r="C69" s="34" t="s">
        <v>321</v>
      </c>
      <c r="D69" s="55" t="s">
        <v>293</v>
      </c>
      <c r="E69" s="55" t="s">
        <v>293</v>
      </c>
      <c r="F69" s="55"/>
      <c r="G69" s="55"/>
      <c r="H69" s="55"/>
      <c r="I69" s="55"/>
      <c r="J69" s="55"/>
      <c r="L69" t="str">
        <f>CONCATENATE("`",B69,"` ",C69," ",IF(D69="Y","NOT NULL","")," ,PRIMARY KEY (`",B69,"`)","" )</f>
        <v>`su_id` int(38) NOT NULL ,PRIMARY KEY (`su_id`)</v>
      </c>
    </row>
    <row r="70" spans="1:12" ht="33" customHeight="1">
      <c r="A70" s="55" t="s">
        <v>350</v>
      </c>
      <c r="B70" s="55" t="s">
        <v>350</v>
      </c>
      <c r="C70" s="34" t="s">
        <v>321</v>
      </c>
      <c r="D70" s="55" t="s">
        <v>293</v>
      </c>
      <c r="E70" s="55"/>
      <c r="F70" s="55"/>
      <c r="G70" s="55"/>
      <c r="H70" s="55"/>
      <c r="I70" s="55"/>
      <c r="J70" s="55" t="s">
        <v>362</v>
      </c>
      <c r="L70" t="str">
        <f t="shared" ref="L70:L72" si="7">CONCATENATE(",","`",B70,"` ",C70," ",IF(D70="Y","NOT NULL",""))</f>
        <v>,`ca_id` int(38) NOT NULL</v>
      </c>
    </row>
    <row r="71" spans="1:12" ht="33" customHeight="1">
      <c r="A71" s="55" t="s">
        <v>358</v>
      </c>
      <c r="B71" s="55" t="s">
        <v>358</v>
      </c>
      <c r="C71" s="34" t="s">
        <v>321</v>
      </c>
      <c r="D71" s="55" t="s">
        <v>293</v>
      </c>
      <c r="E71" s="55"/>
      <c r="F71" s="55"/>
      <c r="G71" s="55"/>
      <c r="H71" s="55"/>
      <c r="I71" s="55"/>
      <c r="J71" s="55" t="s">
        <v>359</v>
      </c>
      <c r="L71" t="str">
        <f t="shared" si="7"/>
        <v>,`pr_id` int(38) NOT NULL</v>
      </c>
    </row>
    <row r="72" spans="1:12" ht="33" customHeight="1">
      <c r="A72" s="61" t="s">
        <v>431</v>
      </c>
      <c r="B72" s="61" t="s">
        <v>430</v>
      </c>
      <c r="C72" s="34" t="s">
        <v>396</v>
      </c>
      <c r="D72" s="61"/>
      <c r="E72" s="61"/>
      <c r="F72" s="61"/>
      <c r="G72" s="61"/>
      <c r="H72" s="61"/>
      <c r="I72" s="61"/>
      <c r="J72" s="61" t="s">
        <v>454</v>
      </c>
      <c r="L72" t="str">
        <f t="shared" si="7"/>
        <v xml:space="preserve">,`su_val1` VARCHAR(1) </v>
      </c>
    </row>
    <row r="73" spans="1:12" ht="33" customHeight="1">
      <c r="A73" s="55" t="s">
        <v>432</v>
      </c>
      <c r="B73" s="55" t="s">
        <v>433</v>
      </c>
      <c r="C73" s="34" t="s">
        <v>396</v>
      </c>
      <c r="D73" s="55"/>
      <c r="E73" s="55"/>
      <c r="F73" s="55"/>
      <c r="G73" s="55"/>
      <c r="H73" s="55"/>
      <c r="I73" s="55"/>
      <c r="J73" s="61" t="s">
        <v>434</v>
      </c>
      <c r="L73" t="str">
        <f t="shared" ref="L73:L82" si="8">CONCATENATE(",","`",B73,"` ",C73," ",IF(D73="Y","NOT NULL",""))</f>
        <v xml:space="preserve">,`su_val2` VARCHAR(1) </v>
      </c>
    </row>
    <row r="74" spans="1:12" ht="33" customHeight="1">
      <c r="A74" s="61" t="s">
        <v>435</v>
      </c>
      <c r="B74" s="61" t="s">
        <v>436</v>
      </c>
      <c r="C74" s="34" t="s">
        <v>437</v>
      </c>
      <c r="D74" s="61"/>
      <c r="E74" s="61"/>
      <c r="F74" s="61"/>
      <c r="G74" s="61"/>
      <c r="H74" s="61"/>
      <c r="I74" s="61"/>
      <c r="J74" s="61" t="s">
        <v>438</v>
      </c>
      <c r="L74" t="str">
        <f t="shared" si="8"/>
        <v xml:space="preserve">,`su_val3` VARCHAR(1) </v>
      </c>
    </row>
    <row r="75" spans="1:12" ht="33" customHeight="1">
      <c r="A75" s="61" t="s">
        <v>439</v>
      </c>
      <c r="B75" s="61" t="s">
        <v>440</v>
      </c>
      <c r="C75" s="34" t="s">
        <v>437</v>
      </c>
      <c r="D75" s="61"/>
      <c r="E75" s="61"/>
      <c r="F75" s="61"/>
      <c r="G75" s="61"/>
      <c r="H75" s="61"/>
      <c r="I75" s="61"/>
      <c r="J75" s="61" t="s">
        <v>441</v>
      </c>
      <c r="L75" t="str">
        <f t="shared" ref="L75:L77" si="9">CONCATENATE(",","`",B75,"` ",C75," ",IF(D75="Y","NOT NULL",""))</f>
        <v xml:space="preserve">,`su_val4` VARCHAR(1) </v>
      </c>
    </row>
    <row r="76" spans="1:12" ht="33" customHeight="1">
      <c r="A76" s="61" t="s">
        <v>442</v>
      </c>
      <c r="B76" s="61" t="s">
        <v>443</v>
      </c>
      <c r="C76" s="34" t="s">
        <v>437</v>
      </c>
      <c r="D76" s="61"/>
      <c r="E76" s="61"/>
      <c r="F76" s="61"/>
      <c r="G76" s="61"/>
      <c r="H76" s="61"/>
      <c r="I76" s="61"/>
      <c r="J76" s="61" t="s">
        <v>444</v>
      </c>
      <c r="L76" t="str">
        <f t="shared" si="9"/>
        <v xml:space="preserve">,`su_val5` VARCHAR(1) </v>
      </c>
    </row>
    <row r="77" spans="1:12" ht="33" customHeight="1">
      <c r="A77" s="61" t="s">
        <v>445</v>
      </c>
      <c r="B77" s="61" t="s">
        <v>446</v>
      </c>
      <c r="C77" s="34" t="s">
        <v>437</v>
      </c>
      <c r="D77" s="61"/>
      <c r="E77" s="61"/>
      <c r="F77" s="61"/>
      <c r="G77" s="61"/>
      <c r="H77" s="61"/>
      <c r="I77" s="61"/>
      <c r="J77" s="61" t="s">
        <v>447</v>
      </c>
      <c r="L77" t="str">
        <f t="shared" si="9"/>
        <v xml:space="preserve">,`su_val6` VARCHAR(1) </v>
      </c>
    </row>
    <row r="78" spans="1:12" ht="33" customHeight="1">
      <c r="A78" s="61" t="s">
        <v>448</v>
      </c>
      <c r="B78" s="61" t="s">
        <v>449</v>
      </c>
      <c r="C78" s="34" t="s">
        <v>437</v>
      </c>
      <c r="D78" s="61"/>
      <c r="E78" s="61"/>
      <c r="F78" s="61"/>
      <c r="G78" s="61"/>
      <c r="H78" s="61"/>
      <c r="I78" s="61"/>
      <c r="J78" s="61" t="s">
        <v>450</v>
      </c>
      <c r="L78" t="str">
        <f t="shared" ref="L78:L79" si="10">CONCATENATE(",","`",B78,"` ",C78," ",IF(D78="Y","NOT NULL",""))</f>
        <v xml:space="preserve">,`su_val7` VARCHAR(1) </v>
      </c>
    </row>
    <row r="79" spans="1:12" ht="33" customHeight="1">
      <c r="A79" s="61" t="s">
        <v>451</v>
      </c>
      <c r="B79" s="61" t="s">
        <v>452</v>
      </c>
      <c r="C79" s="34" t="s">
        <v>437</v>
      </c>
      <c r="D79" s="61"/>
      <c r="E79" s="61"/>
      <c r="F79" s="61"/>
      <c r="G79" s="61"/>
      <c r="H79" s="61"/>
      <c r="I79" s="61"/>
      <c r="J79" s="61" t="s">
        <v>453</v>
      </c>
      <c r="L79" t="str">
        <f t="shared" si="10"/>
        <v xml:space="preserve">,`su_val8` VARCHAR(1) </v>
      </c>
    </row>
    <row r="80" spans="1:12">
      <c r="A80" s="34" t="s">
        <v>315</v>
      </c>
      <c r="B80" s="34" t="s">
        <v>315</v>
      </c>
      <c r="C80" s="55" t="s">
        <v>318</v>
      </c>
      <c r="D80" s="34"/>
      <c r="E80" s="34"/>
      <c r="F80" s="34"/>
      <c r="G80" s="34"/>
      <c r="H80" s="34"/>
      <c r="I80" s="34"/>
      <c r="J80" s="34"/>
      <c r="L80" t="str">
        <f t="shared" si="8"/>
        <v xml:space="preserve">,`reg_date` timestamp  </v>
      </c>
    </row>
    <row r="81" spans="1:12">
      <c r="A81" s="34" t="s">
        <v>316</v>
      </c>
      <c r="B81" s="34" t="s">
        <v>316</v>
      </c>
      <c r="C81" s="55" t="s">
        <v>318</v>
      </c>
      <c r="D81" s="55"/>
      <c r="E81" s="34"/>
      <c r="F81" s="34"/>
      <c r="G81" s="34"/>
      <c r="H81" s="34"/>
      <c r="I81" s="34"/>
      <c r="J81" s="34"/>
      <c r="L81" t="str">
        <f t="shared" si="8"/>
        <v xml:space="preserve">,`update_date` timestamp  </v>
      </c>
    </row>
    <row r="82" spans="1:12">
      <c r="A82" s="34" t="s">
        <v>317</v>
      </c>
      <c r="B82" s="34" t="s">
        <v>317</v>
      </c>
      <c r="C82" s="55" t="s">
        <v>318</v>
      </c>
      <c r="D82" s="34"/>
      <c r="E82" s="34"/>
      <c r="F82" s="34"/>
      <c r="G82" s="34"/>
      <c r="H82" s="34"/>
      <c r="I82" s="34"/>
      <c r="J82" s="34"/>
      <c r="L82" t="str">
        <f t="shared" si="8"/>
        <v xml:space="preserve">,`delete_date` timestamp  </v>
      </c>
    </row>
    <row r="83" spans="1:12">
      <c r="A83" s="34"/>
      <c r="B83" s="34"/>
      <c r="C83" s="34"/>
      <c r="D83" s="34"/>
      <c r="E83" s="34"/>
      <c r="F83" s="34"/>
      <c r="G83" s="34"/>
      <c r="H83" s="34"/>
      <c r="I83" s="34"/>
      <c r="J83" s="34"/>
      <c r="L83" t="s">
        <v>311</v>
      </c>
    </row>
    <row r="84" spans="1:12">
      <c r="A84" s="34"/>
      <c r="B84" s="34"/>
      <c r="C84" s="34"/>
      <c r="D84" s="34"/>
      <c r="E84" s="34"/>
      <c r="F84" s="34"/>
      <c r="G84" s="34"/>
      <c r="H84" s="34"/>
      <c r="I84" s="34"/>
      <c r="J84" s="34"/>
    </row>
    <row r="85" spans="1:12" s="131" customFormat="1" ht="16.5" customHeight="1">
      <c r="A85" s="69" t="s">
        <v>274</v>
      </c>
      <c r="B85" s="129" t="s">
        <v>573</v>
      </c>
      <c r="C85" s="129"/>
      <c r="D85" s="129"/>
      <c r="E85" s="69" t="s">
        <v>275</v>
      </c>
      <c r="F85" s="130" t="s">
        <v>575</v>
      </c>
      <c r="G85" s="130"/>
      <c r="H85" s="130"/>
      <c r="I85" s="130"/>
      <c r="J85" s="130"/>
    </row>
    <row r="86" spans="1:12" s="131" customFormat="1">
      <c r="A86" s="116" t="s">
        <v>296</v>
      </c>
      <c r="B86" s="129" t="s">
        <v>340</v>
      </c>
      <c r="C86" s="129"/>
      <c r="D86" s="129"/>
      <c r="E86" s="118" t="s">
        <v>276</v>
      </c>
      <c r="F86" s="130"/>
      <c r="G86" s="130"/>
      <c r="H86" s="130"/>
      <c r="I86" s="130"/>
      <c r="J86" s="130"/>
    </row>
    <row r="87" spans="1:12" s="131" customFormat="1">
      <c r="A87" s="117"/>
      <c r="B87" s="129"/>
      <c r="C87" s="129"/>
      <c r="D87" s="129"/>
      <c r="E87" s="118"/>
      <c r="F87" s="130"/>
      <c r="G87" s="130"/>
      <c r="H87" s="130"/>
      <c r="I87" s="130"/>
      <c r="J87" s="130"/>
    </row>
    <row r="88" spans="1:12" s="131" customFormat="1">
      <c r="A88" s="69" t="s">
        <v>277</v>
      </c>
      <c r="B88" s="130" t="s">
        <v>278</v>
      </c>
      <c r="C88" s="130"/>
      <c r="D88" s="130"/>
      <c r="E88" s="130"/>
      <c r="F88" s="130"/>
      <c r="G88" s="130"/>
      <c r="H88" s="130"/>
      <c r="I88" s="130"/>
      <c r="J88" s="130"/>
    </row>
    <row r="89" spans="1:12" s="131" customFormat="1" ht="16.5" customHeight="1">
      <c r="A89" s="69" t="s">
        <v>279</v>
      </c>
      <c r="B89" s="130" t="s">
        <v>574</v>
      </c>
      <c r="C89" s="130"/>
      <c r="D89" s="130"/>
      <c r="E89" s="130"/>
      <c r="F89" s="130"/>
      <c r="G89" s="130"/>
      <c r="H89" s="130"/>
      <c r="I89" s="130"/>
      <c r="J89" s="130"/>
    </row>
    <row r="90" spans="1:12" s="131" customFormat="1">
      <c r="A90" s="68" t="s">
        <v>280</v>
      </c>
      <c r="B90" s="68" t="s">
        <v>281</v>
      </c>
      <c r="C90" s="68" t="s">
        <v>282</v>
      </c>
      <c r="D90" s="68" t="s">
        <v>283</v>
      </c>
      <c r="E90" s="68" t="s">
        <v>284</v>
      </c>
      <c r="F90" s="115" t="s">
        <v>261</v>
      </c>
      <c r="G90" s="115"/>
      <c r="H90" s="115"/>
      <c r="I90" s="115"/>
      <c r="J90" s="115"/>
    </row>
    <row r="91" spans="1:12" s="131" customFormat="1">
      <c r="A91" s="132">
        <v>100</v>
      </c>
      <c r="B91" s="128">
        <v>0</v>
      </c>
      <c r="C91" s="128" t="s">
        <v>285</v>
      </c>
      <c r="D91" s="132">
        <v>100000</v>
      </c>
      <c r="E91" s="128" t="s">
        <v>295</v>
      </c>
      <c r="F91" s="133"/>
      <c r="G91" s="133"/>
      <c r="H91" s="133"/>
      <c r="I91" s="133"/>
      <c r="J91" s="133"/>
    </row>
    <row r="92" spans="1:12" s="131" customFormat="1">
      <c r="A92" s="115" t="s">
        <v>286</v>
      </c>
      <c r="B92" s="115" t="s">
        <v>287</v>
      </c>
      <c r="C92" s="115" t="s">
        <v>255</v>
      </c>
      <c r="D92" s="115" t="s">
        <v>288</v>
      </c>
      <c r="E92" s="115" t="s">
        <v>289</v>
      </c>
      <c r="F92" s="115" t="s">
        <v>290</v>
      </c>
      <c r="G92" s="115" t="s">
        <v>291</v>
      </c>
      <c r="H92" s="115" t="s">
        <v>292</v>
      </c>
      <c r="I92" s="116" t="s">
        <v>302</v>
      </c>
      <c r="J92" s="116" t="s">
        <v>303</v>
      </c>
    </row>
    <row r="93" spans="1:12" s="131" customFormat="1">
      <c r="A93" s="115"/>
      <c r="B93" s="115"/>
      <c r="C93" s="115"/>
      <c r="D93" s="115"/>
      <c r="E93" s="115"/>
      <c r="F93" s="115"/>
      <c r="G93" s="115"/>
      <c r="H93" s="115"/>
      <c r="I93" s="117"/>
      <c r="J93" s="117"/>
      <c r="L93" s="131" t="str">
        <f>CONCATENATE("CREATE TABLE `",B85,"` (")</f>
        <v>CREATE TABLE `absm_survey_avg` (</v>
      </c>
    </row>
    <row r="94" spans="1:12" s="131" customFormat="1" ht="33" customHeight="1">
      <c r="A94" s="128" t="s">
        <v>364</v>
      </c>
      <c r="B94" s="128" t="s">
        <v>364</v>
      </c>
      <c r="C94" s="63" t="s">
        <v>321</v>
      </c>
      <c r="D94" s="128" t="s">
        <v>293</v>
      </c>
      <c r="E94" s="128" t="s">
        <v>293</v>
      </c>
      <c r="F94" s="128"/>
      <c r="G94" s="128"/>
      <c r="H94" s="128"/>
      <c r="I94" s="128"/>
      <c r="J94" s="128"/>
      <c r="L94" s="131" t="str">
        <f>CONCATENATE("`",B94,"` ",C94," ",IF(D94="Y","NOT NULL","")," ,PRIMARY KEY (`",B94,"`)","" )</f>
        <v>`su_id` int(38) NOT NULL ,PRIMARY KEY (`su_id`)</v>
      </c>
    </row>
    <row r="95" spans="1:12" s="131" customFormat="1" ht="33" customHeight="1">
      <c r="A95" s="128" t="s">
        <v>350</v>
      </c>
      <c r="B95" s="128" t="s">
        <v>350</v>
      </c>
      <c r="C95" s="63" t="s">
        <v>321</v>
      </c>
      <c r="D95" s="128" t="s">
        <v>293</v>
      </c>
      <c r="E95" s="128"/>
      <c r="F95" s="128"/>
      <c r="G95" s="128"/>
      <c r="H95" s="128"/>
      <c r="I95" s="128"/>
      <c r="J95" s="128" t="s">
        <v>362</v>
      </c>
      <c r="L95" s="131" t="str">
        <f t="shared" ref="L95:L106" si="11">CONCATENATE(",","`",B95,"` ",C95," ",IF(D95="Y","NOT NULL",""))</f>
        <v>,`ca_id` int(38) NOT NULL</v>
      </c>
    </row>
    <row r="96" spans="1:12" s="131" customFormat="1" ht="33" customHeight="1">
      <c r="A96" s="128" t="s">
        <v>431</v>
      </c>
      <c r="B96" s="128" t="s">
        <v>430</v>
      </c>
      <c r="C96" s="63" t="s">
        <v>314</v>
      </c>
      <c r="D96" s="128"/>
      <c r="E96" s="128"/>
      <c r="F96" s="128"/>
      <c r="G96" s="128"/>
      <c r="H96" s="128"/>
      <c r="I96" s="128"/>
      <c r="J96" s="128" t="s">
        <v>454</v>
      </c>
      <c r="L96" s="131" t="str">
        <f t="shared" si="11"/>
        <v xml:space="preserve">,`su_val1` VARCHAR(1) </v>
      </c>
    </row>
    <row r="97" spans="1:12" s="131" customFormat="1" ht="33" customHeight="1">
      <c r="A97" s="128" t="s">
        <v>432</v>
      </c>
      <c r="B97" s="128" t="s">
        <v>433</v>
      </c>
      <c r="C97" s="63" t="s">
        <v>314</v>
      </c>
      <c r="D97" s="128"/>
      <c r="E97" s="128"/>
      <c r="F97" s="128"/>
      <c r="G97" s="128"/>
      <c r="H97" s="128"/>
      <c r="I97" s="128"/>
      <c r="J97" s="128" t="s">
        <v>434</v>
      </c>
      <c r="L97" s="131" t="str">
        <f t="shared" si="11"/>
        <v xml:space="preserve">,`su_val2` VARCHAR(1) </v>
      </c>
    </row>
    <row r="98" spans="1:12" s="131" customFormat="1" ht="33" customHeight="1">
      <c r="A98" s="128" t="s">
        <v>435</v>
      </c>
      <c r="B98" s="128" t="s">
        <v>436</v>
      </c>
      <c r="C98" s="63" t="s">
        <v>437</v>
      </c>
      <c r="D98" s="128"/>
      <c r="E98" s="128"/>
      <c r="F98" s="128"/>
      <c r="G98" s="128"/>
      <c r="H98" s="128"/>
      <c r="I98" s="128"/>
      <c r="J98" s="128" t="s">
        <v>438</v>
      </c>
      <c r="L98" s="131" t="str">
        <f t="shared" si="11"/>
        <v xml:space="preserve">,`su_val3` VARCHAR(1) </v>
      </c>
    </row>
    <row r="99" spans="1:12" s="131" customFormat="1" ht="33" customHeight="1">
      <c r="A99" s="128" t="s">
        <v>439</v>
      </c>
      <c r="B99" s="128" t="s">
        <v>440</v>
      </c>
      <c r="C99" s="63" t="s">
        <v>437</v>
      </c>
      <c r="D99" s="128"/>
      <c r="E99" s="128"/>
      <c r="F99" s="128"/>
      <c r="G99" s="128"/>
      <c r="H99" s="128"/>
      <c r="I99" s="128"/>
      <c r="J99" s="128" t="s">
        <v>441</v>
      </c>
      <c r="L99" s="131" t="str">
        <f t="shared" si="11"/>
        <v xml:space="preserve">,`su_val4` VARCHAR(1) </v>
      </c>
    </row>
    <row r="100" spans="1:12" s="131" customFormat="1" ht="33" customHeight="1">
      <c r="A100" s="128" t="s">
        <v>442</v>
      </c>
      <c r="B100" s="128" t="s">
        <v>443</v>
      </c>
      <c r="C100" s="63" t="s">
        <v>437</v>
      </c>
      <c r="D100" s="128"/>
      <c r="E100" s="128"/>
      <c r="F100" s="128"/>
      <c r="G100" s="128"/>
      <c r="H100" s="128"/>
      <c r="I100" s="128"/>
      <c r="J100" s="128" t="s">
        <v>444</v>
      </c>
      <c r="L100" s="131" t="str">
        <f t="shared" si="11"/>
        <v xml:space="preserve">,`su_val5` VARCHAR(1) </v>
      </c>
    </row>
    <row r="101" spans="1:12" s="131" customFormat="1" ht="33" customHeight="1">
      <c r="A101" s="128" t="s">
        <v>445</v>
      </c>
      <c r="B101" s="128" t="s">
        <v>446</v>
      </c>
      <c r="C101" s="63" t="s">
        <v>437</v>
      </c>
      <c r="D101" s="128"/>
      <c r="E101" s="128"/>
      <c r="F101" s="128"/>
      <c r="G101" s="128"/>
      <c r="H101" s="128"/>
      <c r="I101" s="128"/>
      <c r="J101" s="128" t="s">
        <v>447</v>
      </c>
      <c r="L101" s="131" t="str">
        <f t="shared" si="11"/>
        <v xml:space="preserve">,`su_val6` VARCHAR(1) </v>
      </c>
    </row>
    <row r="102" spans="1:12" s="131" customFormat="1" ht="33" customHeight="1">
      <c r="A102" s="128" t="s">
        <v>448</v>
      </c>
      <c r="B102" s="128" t="s">
        <v>449</v>
      </c>
      <c r="C102" s="63" t="s">
        <v>437</v>
      </c>
      <c r="D102" s="128"/>
      <c r="E102" s="128"/>
      <c r="F102" s="128"/>
      <c r="G102" s="128"/>
      <c r="H102" s="128"/>
      <c r="I102" s="128"/>
      <c r="J102" s="128" t="s">
        <v>450</v>
      </c>
      <c r="L102" s="131" t="str">
        <f t="shared" si="11"/>
        <v xml:space="preserve">,`su_val7` VARCHAR(1) </v>
      </c>
    </row>
    <row r="103" spans="1:12" s="131" customFormat="1" ht="33" customHeight="1">
      <c r="A103" s="128" t="s">
        <v>451</v>
      </c>
      <c r="B103" s="128" t="s">
        <v>452</v>
      </c>
      <c r="C103" s="63" t="s">
        <v>437</v>
      </c>
      <c r="D103" s="128"/>
      <c r="E103" s="128"/>
      <c r="F103" s="128"/>
      <c r="G103" s="128"/>
      <c r="H103" s="128"/>
      <c r="I103" s="128"/>
      <c r="J103" s="128" t="s">
        <v>453</v>
      </c>
      <c r="L103" s="131" t="str">
        <f t="shared" si="11"/>
        <v xml:space="preserve">,`su_val8` VARCHAR(1) </v>
      </c>
    </row>
    <row r="104" spans="1:12" s="131" customFormat="1">
      <c r="A104" s="63" t="s">
        <v>315</v>
      </c>
      <c r="B104" s="63" t="s">
        <v>315</v>
      </c>
      <c r="C104" s="128" t="s">
        <v>318</v>
      </c>
      <c r="D104" s="63"/>
      <c r="E104" s="63"/>
      <c r="F104" s="63"/>
      <c r="G104" s="63"/>
      <c r="H104" s="63"/>
      <c r="I104" s="63"/>
      <c r="J104" s="63"/>
      <c r="L104" s="131" t="str">
        <f t="shared" si="11"/>
        <v xml:space="preserve">,`reg_date` timestamp  </v>
      </c>
    </row>
    <row r="105" spans="1:12" s="131" customFormat="1">
      <c r="A105" s="63" t="s">
        <v>316</v>
      </c>
      <c r="B105" s="63" t="s">
        <v>316</v>
      </c>
      <c r="C105" s="128" t="s">
        <v>318</v>
      </c>
      <c r="D105" s="128"/>
      <c r="E105" s="63"/>
      <c r="F105" s="63"/>
      <c r="G105" s="63"/>
      <c r="H105" s="63"/>
      <c r="I105" s="63"/>
      <c r="J105" s="63"/>
      <c r="L105" s="131" t="str">
        <f t="shared" si="11"/>
        <v xml:space="preserve">,`update_date` timestamp  </v>
      </c>
    </row>
    <row r="106" spans="1:12" s="131" customFormat="1">
      <c r="A106" s="63" t="s">
        <v>317</v>
      </c>
      <c r="B106" s="63" t="s">
        <v>317</v>
      </c>
      <c r="C106" s="128" t="s">
        <v>318</v>
      </c>
      <c r="D106" s="63"/>
      <c r="E106" s="63"/>
      <c r="F106" s="63"/>
      <c r="G106" s="63"/>
      <c r="H106" s="63"/>
      <c r="I106" s="63"/>
      <c r="J106" s="63"/>
      <c r="L106" s="131" t="str">
        <f t="shared" si="11"/>
        <v xml:space="preserve">,`delete_date` timestamp  </v>
      </c>
    </row>
    <row r="107" spans="1:12" s="131" customForma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L107" s="131" t="s">
        <v>311</v>
      </c>
    </row>
    <row r="108" spans="1:12" s="131" customForma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</row>
    <row r="109" spans="1:12" ht="16.5" customHeight="1">
      <c r="A109" s="57" t="s">
        <v>274</v>
      </c>
      <c r="B109" s="73" t="s">
        <v>367</v>
      </c>
      <c r="C109" s="73"/>
      <c r="D109" s="73"/>
      <c r="E109" s="57" t="s">
        <v>275</v>
      </c>
      <c r="F109" s="120" t="s">
        <v>529</v>
      </c>
      <c r="G109" s="120"/>
      <c r="H109" s="120"/>
      <c r="I109" s="120"/>
      <c r="J109" s="120"/>
    </row>
    <row r="110" spans="1:12">
      <c r="A110" s="116" t="s">
        <v>296</v>
      </c>
      <c r="B110" s="73" t="s">
        <v>340</v>
      </c>
      <c r="C110" s="73"/>
      <c r="D110" s="73"/>
      <c r="E110" s="118" t="s">
        <v>276</v>
      </c>
      <c r="F110" s="120"/>
      <c r="G110" s="120"/>
      <c r="H110" s="120"/>
      <c r="I110" s="120"/>
      <c r="J110" s="120"/>
    </row>
    <row r="111" spans="1:12">
      <c r="A111" s="117"/>
      <c r="B111" s="73"/>
      <c r="C111" s="73"/>
      <c r="D111" s="73"/>
      <c r="E111" s="118"/>
      <c r="F111" s="120"/>
      <c r="G111" s="120"/>
      <c r="H111" s="120"/>
      <c r="I111" s="120"/>
      <c r="J111" s="120"/>
    </row>
    <row r="112" spans="1:12">
      <c r="A112" s="57" t="s">
        <v>277</v>
      </c>
      <c r="B112" s="120" t="s">
        <v>278</v>
      </c>
      <c r="C112" s="120"/>
      <c r="D112" s="120"/>
      <c r="E112" s="120"/>
      <c r="F112" s="120"/>
      <c r="G112" s="120"/>
      <c r="H112" s="120"/>
      <c r="I112" s="120"/>
      <c r="J112" s="120"/>
    </row>
    <row r="113" spans="1:12" ht="16.5" customHeight="1">
      <c r="A113" s="57" t="s">
        <v>279</v>
      </c>
      <c r="B113" s="120" t="s">
        <v>455</v>
      </c>
      <c r="C113" s="120"/>
      <c r="D113" s="120"/>
      <c r="E113" s="120"/>
      <c r="F113" s="120"/>
      <c r="G113" s="120"/>
      <c r="H113" s="120"/>
      <c r="I113" s="120"/>
      <c r="J113" s="120"/>
    </row>
    <row r="114" spans="1:12">
      <c r="A114" s="56" t="s">
        <v>280</v>
      </c>
      <c r="B114" s="56" t="s">
        <v>281</v>
      </c>
      <c r="C114" s="56" t="s">
        <v>282</v>
      </c>
      <c r="D114" s="56" t="s">
        <v>283</v>
      </c>
      <c r="E114" s="56" t="s">
        <v>284</v>
      </c>
      <c r="F114" s="115" t="s">
        <v>261</v>
      </c>
      <c r="G114" s="115"/>
      <c r="H114" s="115"/>
      <c r="I114" s="115"/>
      <c r="J114" s="115"/>
    </row>
    <row r="115" spans="1:12">
      <c r="A115" s="40">
        <v>100</v>
      </c>
      <c r="B115" s="55">
        <v>0</v>
      </c>
      <c r="C115" s="55" t="s">
        <v>285</v>
      </c>
      <c r="D115" s="40">
        <v>100000</v>
      </c>
      <c r="E115" s="55" t="s">
        <v>295</v>
      </c>
      <c r="F115" s="119"/>
      <c r="G115" s="119"/>
      <c r="H115" s="119"/>
      <c r="I115" s="119"/>
      <c r="J115" s="119"/>
    </row>
    <row r="116" spans="1:12">
      <c r="A116" s="115" t="s">
        <v>286</v>
      </c>
      <c r="B116" s="115" t="s">
        <v>287</v>
      </c>
      <c r="C116" s="115" t="s">
        <v>255</v>
      </c>
      <c r="D116" s="115" t="s">
        <v>288</v>
      </c>
      <c r="E116" s="115" t="s">
        <v>289</v>
      </c>
      <c r="F116" s="115" t="s">
        <v>290</v>
      </c>
      <c r="G116" s="115" t="s">
        <v>291</v>
      </c>
      <c r="H116" s="115" t="s">
        <v>292</v>
      </c>
      <c r="I116" s="116" t="s">
        <v>302</v>
      </c>
      <c r="J116" s="116" t="s">
        <v>303</v>
      </c>
    </row>
    <row r="117" spans="1:12">
      <c r="A117" s="115"/>
      <c r="B117" s="115"/>
      <c r="C117" s="115"/>
      <c r="D117" s="115"/>
      <c r="E117" s="115"/>
      <c r="F117" s="115"/>
      <c r="G117" s="115"/>
      <c r="H117" s="115"/>
      <c r="I117" s="117"/>
      <c r="J117" s="117"/>
      <c r="L117" t="str">
        <f>CONCATENATE("CREATE TABLE `",B109,"` (")</f>
        <v>CREATE TABLE `absm_event` (</v>
      </c>
    </row>
    <row r="118" spans="1:12" ht="33" customHeight="1">
      <c r="A118" s="55" t="s">
        <v>368</v>
      </c>
      <c r="B118" s="55" t="s">
        <v>368</v>
      </c>
      <c r="C118" s="34" t="s">
        <v>321</v>
      </c>
      <c r="D118" s="55" t="s">
        <v>293</v>
      </c>
      <c r="E118" s="55" t="s">
        <v>293</v>
      </c>
      <c r="F118" s="55"/>
      <c r="G118" s="55"/>
      <c r="H118" s="55"/>
      <c r="I118" s="55"/>
      <c r="J118" s="55"/>
      <c r="L118" t="str">
        <f>CONCATENATE("`",B118,"` ",C118," ",IF(D118="Y","NOT NULL","")," ,PRIMARY KEY (`",B118,"`)","" )</f>
        <v>`ev_id` int(38) NOT NULL ,PRIMARY KEY (`ev_id`)</v>
      </c>
    </row>
    <row r="119" spans="1:12" ht="33" customHeight="1">
      <c r="A119" s="55" t="s">
        <v>350</v>
      </c>
      <c r="B119" s="55" t="s">
        <v>350</v>
      </c>
      <c r="C119" s="34" t="s">
        <v>321</v>
      </c>
      <c r="D119" s="55" t="s">
        <v>293</v>
      </c>
      <c r="E119" s="55"/>
      <c r="F119" s="55"/>
      <c r="G119" s="55"/>
      <c r="H119" s="55"/>
      <c r="I119" s="55"/>
      <c r="J119" s="55" t="s">
        <v>362</v>
      </c>
      <c r="L119" t="str">
        <f>CONCATENATE(",","`",B119,"` ",C119," ",IF(D119="Y","NOT NULL",""))</f>
        <v>,`ca_id` int(38) NOT NULL</v>
      </c>
    </row>
    <row r="120" spans="1:12" ht="33" customHeight="1">
      <c r="A120" s="65" t="s">
        <v>365</v>
      </c>
      <c r="B120" s="65" t="s">
        <v>366</v>
      </c>
      <c r="C120" s="34" t="s">
        <v>321</v>
      </c>
      <c r="D120" s="55" t="s">
        <v>293</v>
      </c>
      <c r="E120" s="55"/>
      <c r="F120" s="55"/>
      <c r="G120" s="55"/>
      <c r="H120" s="55"/>
      <c r="I120" s="55"/>
      <c r="J120" s="55" t="s">
        <v>584</v>
      </c>
      <c r="L120" t="str">
        <f>CONCATENATE(",","`",B120,"` ",C120," ",IF(D120="Y","NOT NULL",""))</f>
        <v>,`p_no` int(38) NOT NULL</v>
      </c>
    </row>
    <row r="121" spans="1:12" ht="32.25" customHeight="1">
      <c r="A121" s="61" t="s">
        <v>473</v>
      </c>
      <c r="B121" s="61" t="s">
        <v>536</v>
      </c>
      <c r="C121" s="34" t="s">
        <v>418</v>
      </c>
      <c r="D121" s="61"/>
      <c r="E121" s="61"/>
      <c r="F121" s="61"/>
      <c r="G121" s="61"/>
      <c r="H121" s="61"/>
      <c r="I121" s="61"/>
      <c r="J121" s="61" t="s">
        <v>419</v>
      </c>
      <c r="L121" t="str">
        <f>CONCATENATE(",","`",B121,"` ",C121," ",IF(D121="Y","NOT NULL",""))</f>
        <v xml:space="preserve">,`ev_dt1` VARCHAR(14) </v>
      </c>
    </row>
    <row r="122" spans="1:12" ht="32.25" customHeight="1">
      <c r="A122" s="61" t="s">
        <v>475</v>
      </c>
      <c r="B122" s="61" t="s">
        <v>474</v>
      </c>
      <c r="C122" s="34" t="s">
        <v>418</v>
      </c>
      <c r="D122" s="61"/>
      <c r="E122" s="61"/>
      <c r="F122" s="61"/>
      <c r="G122" s="61"/>
      <c r="H122" s="61"/>
      <c r="I122" s="61"/>
      <c r="J122" s="61" t="s">
        <v>419</v>
      </c>
      <c r="L122" t="str">
        <f>CONCATENATE(",","`",B122,"` ",C122," ",IF(D122="Y","NOT NULL",""))</f>
        <v xml:space="preserve">,`ev_dt2` VARCHAR(14) </v>
      </c>
    </row>
    <row r="123" spans="1:12" ht="32.25" customHeight="1">
      <c r="A123" s="61" t="s">
        <v>476</v>
      </c>
      <c r="B123" s="61" t="s">
        <v>477</v>
      </c>
      <c r="C123" s="34" t="s">
        <v>478</v>
      </c>
      <c r="D123" s="61"/>
      <c r="E123" s="61"/>
      <c r="F123" s="61"/>
      <c r="G123" s="61"/>
      <c r="H123" s="61"/>
      <c r="I123" s="61"/>
      <c r="J123" s="61" t="s">
        <v>419</v>
      </c>
      <c r="L123" t="str">
        <f>CONCATENATE(",","`",B123,"` ",C123," ",IF(D123="Y","NOT NULL",""))</f>
        <v xml:space="preserve">,`ev_dt3` VARCHAR(14) </v>
      </c>
    </row>
    <row r="124" spans="1:12" ht="32.25" customHeight="1">
      <c r="A124" s="61" t="s">
        <v>479</v>
      </c>
      <c r="B124" s="61" t="s">
        <v>480</v>
      </c>
      <c r="C124" s="34" t="s">
        <v>478</v>
      </c>
      <c r="D124" s="61"/>
      <c r="E124" s="61"/>
      <c r="F124" s="61"/>
      <c r="G124" s="61"/>
      <c r="H124" s="61"/>
      <c r="I124" s="61"/>
      <c r="J124" s="61" t="s">
        <v>419</v>
      </c>
      <c r="L124" t="str">
        <f>CONCATENATE(",","`",B124,"` ",C124," ",IF(D124="Y","NOT NULL",""))</f>
        <v xml:space="preserve">,`ev_dt4` VARCHAR(14) </v>
      </c>
    </row>
    <row r="125" spans="1:12" ht="32.25" customHeight="1">
      <c r="A125" s="61" t="s">
        <v>481</v>
      </c>
      <c r="B125" s="61" t="s">
        <v>482</v>
      </c>
      <c r="C125" s="34" t="s">
        <v>478</v>
      </c>
      <c r="D125" s="61"/>
      <c r="E125" s="61"/>
      <c r="F125" s="61"/>
      <c r="G125" s="61"/>
      <c r="H125" s="61"/>
      <c r="I125" s="61"/>
      <c r="J125" s="61" t="s">
        <v>419</v>
      </c>
      <c r="L125" t="str">
        <f>CONCATENATE(",","`",B125,"` ",C125," ",IF(D125="Y","NOT NULL",""))</f>
        <v xml:space="preserve">,`ev_dt5` VARCHAR(14) </v>
      </c>
    </row>
    <row r="126" spans="1:12" ht="32.25" customHeight="1">
      <c r="A126" s="61" t="s">
        <v>483</v>
      </c>
      <c r="B126" s="61" t="s">
        <v>484</v>
      </c>
      <c r="C126" s="34" t="s">
        <v>478</v>
      </c>
      <c r="D126" s="61"/>
      <c r="E126" s="61"/>
      <c r="F126" s="61"/>
      <c r="G126" s="61"/>
      <c r="H126" s="61"/>
      <c r="I126" s="61"/>
      <c r="J126" s="61" t="s">
        <v>419</v>
      </c>
      <c r="L126" t="str">
        <f>CONCATENATE(",","`",B126,"` ",C126," ",IF(D126="Y","NOT NULL",""))</f>
        <v xml:space="preserve">,`ev_dt6` VARCHAR(14) </v>
      </c>
    </row>
    <row r="127" spans="1:12" ht="32.25" customHeight="1">
      <c r="A127" s="61" t="s">
        <v>485</v>
      </c>
      <c r="B127" s="61" t="s">
        <v>486</v>
      </c>
      <c r="C127" s="34" t="s">
        <v>478</v>
      </c>
      <c r="D127" s="61"/>
      <c r="E127" s="61"/>
      <c r="F127" s="61"/>
      <c r="G127" s="61"/>
      <c r="H127" s="61"/>
      <c r="I127" s="61"/>
      <c r="J127" s="61" t="s">
        <v>419</v>
      </c>
      <c r="L127" t="str">
        <f>CONCATENATE(",","`",B127,"` ",C127," ",IF(D127="Y","NOT NULL",""))</f>
        <v xml:space="preserve">,`ev_dt7` VARCHAR(14) </v>
      </c>
    </row>
    <row r="128" spans="1:12" ht="32.25" customHeight="1">
      <c r="A128" s="61" t="s">
        <v>487</v>
      </c>
      <c r="B128" s="61" t="s">
        <v>488</v>
      </c>
      <c r="C128" s="34" t="s">
        <v>478</v>
      </c>
      <c r="D128" s="61"/>
      <c r="E128" s="61"/>
      <c r="F128" s="61"/>
      <c r="G128" s="61"/>
      <c r="H128" s="61"/>
      <c r="I128" s="61"/>
      <c r="J128" s="61" t="s">
        <v>419</v>
      </c>
      <c r="L128" t="str">
        <f>CONCATENATE(",","`",B128,"` ",C128," ",IF(D128="Y","NOT NULL",""))</f>
        <v xml:space="preserve">,`ev_dt8` VARCHAR(14) </v>
      </c>
    </row>
    <row r="129" spans="1:12" ht="32.25" customHeight="1">
      <c r="A129" s="61" t="s">
        <v>489</v>
      </c>
      <c r="B129" s="61" t="s">
        <v>490</v>
      </c>
      <c r="C129" s="34" t="s">
        <v>478</v>
      </c>
      <c r="D129" s="61"/>
      <c r="E129" s="61"/>
      <c r="F129" s="61"/>
      <c r="G129" s="61"/>
      <c r="H129" s="61"/>
      <c r="I129" s="61"/>
      <c r="J129" s="61" t="s">
        <v>419</v>
      </c>
      <c r="L129" t="str">
        <f>CONCATENATE(",","`",B129,"` ",C129," ",IF(D129="Y","NOT NULL",""))</f>
        <v xml:space="preserve">,`ev_dt9` VARCHAR(14) </v>
      </c>
    </row>
    <row r="130" spans="1:12" ht="32.25" customHeight="1">
      <c r="A130" s="61" t="s">
        <v>491</v>
      </c>
      <c r="B130" s="61" t="s">
        <v>492</v>
      </c>
      <c r="C130" s="34" t="s">
        <v>478</v>
      </c>
      <c r="D130" s="61"/>
      <c r="E130" s="61"/>
      <c r="F130" s="61"/>
      <c r="G130" s="61"/>
      <c r="H130" s="61"/>
      <c r="I130" s="61"/>
      <c r="J130" s="61" t="s">
        <v>419</v>
      </c>
      <c r="L130" t="str">
        <f>CONCATENATE(",","`",B130,"` ",C130," ",IF(D130="Y","NOT NULL",""))</f>
        <v xml:space="preserve">,`ev_dt10` VARCHAR(14) </v>
      </c>
    </row>
    <row r="131" spans="1:12">
      <c r="A131" s="34" t="s">
        <v>315</v>
      </c>
      <c r="B131" s="34" t="s">
        <v>315</v>
      </c>
      <c r="C131" s="55" t="s">
        <v>318</v>
      </c>
      <c r="D131" s="34"/>
      <c r="E131" s="34"/>
      <c r="F131" s="34"/>
      <c r="G131" s="34"/>
      <c r="H131" s="34"/>
      <c r="I131" s="34"/>
      <c r="J131" s="34"/>
      <c r="L131" t="str">
        <f>CONCATENATE(",","`",B131,"` ",C131," ",IF(D131="Y","NOT NULL",""))</f>
        <v xml:space="preserve">,`reg_date` timestamp  </v>
      </c>
    </row>
    <row r="132" spans="1:12">
      <c r="A132" s="34" t="s">
        <v>316</v>
      </c>
      <c r="B132" s="34" t="s">
        <v>316</v>
      </c>
      <c r="C132" s="55" t="s">
        <v>318</v>
      </c>
      <c r="D132" s="55"/>
      <c r="E132" s="34"/>
      <c r="F132" s="34"/>
      <c r="G132" s="34"/>
      <c r="H132" s="34"/>
      <c r="I132" s="34"/>
      <c r="J132" s="34"/>
      <c r="L132" t="str">
        <f>CONCATENATE(",","`",B132,"` ",C132," ",IF(D132="Y","NOT NULL",""))</f>
        <v xml:space="preserve">,`update_date` timestamp  </v>
      </c>
    </row>
    <row r="133" spans="1:12">
      <c r="A133" s="34" t="s">
        <v>317</v>
      </c>
      <c r="B133" s="34" t="s">
        <v>317</v>
      </c>
      <c r="C133" s="55" t="s">
        <v>318</v>
      </c>
      <c r="D133" s="34"/>
      <c r="E133" s="34"/>
      <c r="F133" s="34"/>
      <c r="G133" s="34"/>
      <c r="H133" s="34"/>
      <c r="I133" s="34"/>
      <c r="J133" s="34"/>
      <c r="L133" t="str">
        <f>CONCATENATE(",","`",B133,"` ",C133," ",IF(D133="Y","NOT NULL",""))</f>
        <v xml:space="preserve">,`delete_date` timestamp  </v>
      </c>
    </row>
    <row r="134" spans="1:1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L134" t="s">
        <v>311</v>
      </c>
    </row>
    <row r="135" spans="1:12">
      <c r="A135" s="34"/>
      <c r="B135" s="34"/>
      <c r="C135" s="34"/>
      <c r="D135" s="34"/>
      <c r="E135" s="34"/>
      <c r="F135" s="34"/>
      <c r="G135" s="34"/>
      <c r="H135" s="34"/>
      <c r="I135" s="34"/>
      <c r="J135" s="34"/>
    </row>
    <row r="136" spans="1:12" s="131" customFormat="1" ht="18" customHeight="1">
      <c r="A136" s="69" t="s">
        <v>274</v>
      </c>
      <c r="B136" s="129" t="s">
        <v>552</v>
      </c>
      <c r="C136" s="152"/>
      <c r="D136" s="153"/>
      <c r="E136" s="69" t="s">
        <v>275</v>
      </c>
      <c r="F136" s="137" t="s">
        <v>553</v>
      </c>
      <c r="G136" s="138"/>
      <c r="H136" s="138"/>
      <c r="I136" s="138"/>
      <c r="J136" s="139"/>
    </row>
    <row r="137" spans="1:12" s="131" customFormat="1" ht="18" customHeight="1">
      <c r="A137" s="116" t="s">
        <v>296</v>
      </c>
      <c r="B137" s="146" t="s">
        <v>340</v>
      </c>
      <c r="C137" s="147"/>
      <c r="D137" s="148"/>
      <c r="E137" s="118" t="s">
        <v>276</v>
      </c>
      <c r="F137" s="140"/>
      <c r="G137" s="141"/>
      <c r="H137" s="141"/>
      <c r="I137" s="141"/>
      <c r="J137" s="142"/>
    </row>
    <row r="138" spans="1:12" s="131" customFormat="1" ht="18" customHeight="1">
      <c r="A138" s="117"/>
      <c r="B138" s="149"/>
      <c r="C138" s="150"/>
      <c r="D138" s="151"/>
      <c r="E138" s="118"/>
      <c r="F138" s="143"/>
      <c r="G138" s="144"/>
      <c r="H138" s="144"/>
      <c r="I138" s="144"/>
      <c r="J138" s="145"/>
    </row>
    <row r="139" spans="1:12" s="131" customFormat="1" ht="18" customHeight="1">
      <c r="A139" s="69" t="s">
        <v>277</v>
      </c>
      <c r="B139" s="137" t="s">
        <v>278</v>
      </c>
      <c r="C139" s="138"/>
      <c r="D139" s="138"/>
      <c r="E139" s="138"/>
      <c r="F139" s="138"/>
      <c r="G139" s="138"/>
      <c r="H139" s="138"/>
      <c r="I139" s="138"/>
      <c r="J139" s="139"/>
    </row>
    <row r="140" spans="1:12" s="131" customFormat="1" ht="18" customHeight="1">
      <c r="A140" s="69" t="s">
        <v>279</v>
      </c>
      <c r="B140" s="130" t="s">
        <v>554</v>
      </c>
      <c r="C140" s="138"/>
      <c r="D140" s="138"/>
      <c r="E140" s="138"/>
      <c r="F140" s="138"/>
      <c r="G140" s="138"/>
      <c r="H140" s="138"/>
      <c r="I140" s="138"/>
      <c r="J140" s="139"/>
    </row>
    <row r="141" spans="1:12" s="131" customFormat="1" ht="18" customHeight="1">
      <c r="A141" s="68" t="s">
        <v>280</v>
      </c>
      <c r="B141" s="68" t="s">
        <v>281</v>
      </c>
      <c r="C141" s="68" t="s">
        <v>282</v>
      </c>
      <c r="D141" s="68" t="s">
        <v>283</v>
      </c>
      <c r="E141" s="68" t="s">
        <v>284</v>
      </c>
      <c r="F141" s="115" t="s">
        <v>261</v>
      </c>
      <c r="G141" s="115"/>
      <c r="H141" s="115"/>
      <c r="I141" s="115"/>
      <c r="J141" s="115"/>
    </row>
    <row r="142" spans="1:12" s="131" customFormat="1" ht="18" customHeight="1">
      <c r="A142" s="40">
        <v>100</v>
      </c>
      <c r="B142" s="128">
        <v>0</v>
      </c>
      <c r="C142" s="128" t="s">
        <v>285</v>
      </c>
      <c r="D142" s="132">
        <v>100000</v>
      </c>
      <c r="E142" s="128" t="s">
        <v>295</v>
      </c>
      <c r="F142" s="134"/>
      <c r="G142" s="135"/>
      <c r="H142" s="135"/>
      <c r="I142" s="135"/>
      <c r="J142" s="136"/>
    </row>
    <row r="143" spans="1:12" s="131" customFormat="1" ht="18" customHeight="1">
      <c r="A143" s="115" t="s">
        <v>286</v>
      </c>
      <c r="B143" s="115" t="s">
        <v>287</v>
      </c>
      <c r="C143" s="115" t="s">
        <v>255</v>
      </c>
      <c r="D143" s="115" t="s">
        <v>288</v>
      </c>
      <c r="E143" s="115" t="s">
        <v>289</v>
      </c>
      <c r="F143" s="115" t="s">
        <v>290</v>
      </c>
      <c r="G143" s="115" t="s">
        <v>291</v>
      </c>
      <c r="H143" s="115" t="s">
        <v>292</v>
      </c>
      <c r="I143" s="116" t="s">
        <v>302</v>
      </c>
      <c r="J143" s="116" t="s">
        <v>303</v>
      </c>
    </row>
    <row r="144" spans="1:12" s="131" customFormat="1" ht="18" customHeight="1">
      <c r="A144" s="115"/>
      <c r="B144" s="115"/>
      <c r="C144" s="115"/>
      <c r="D144" s="115"/>
      <c r="E144" s="115"/>
      <c r="F144" s="115"/>
      <c r="G144" s="115"/>
      <c r="H144" s="115"/>
      <c r="I144" s="117"/>
      <c r="J144" s="117"/>
      <c r="L144" s="131" t="str">
        <f>CONCATENATE("CREATE TABLE `",B136,"` (")</f>
        <v>CREATE TABLE `absm_org` (</v>
      </c>
    </row>
    <row r="145" spans="1:12" s="131" customFormat="1" ht="18" customHeight="1">
      <c r="A145" s="128" t="s">
        <v>559</v>
      </c>
      <c r="B145" s="128" t="s">
        <v>559</v>
      </c>
      <c r="C145" s="63" t="s">
        <v>321</v>
      </c>
      <c r="D145" s="128" t="s">
        <v>293</v>
      </c>
      <c r="E145" s="128" t="s">
        <v>293</v>
      </c>
      <c r="F145" s="128"/>
      <c r="G145" s="128"/>
      <c r="H145" s="128"/>
      <c r="I145" s="128"/>
      <c r="J145" s="128"/>
      <c r="L145" s="131" t="str">
        <f>CONCATENATE("`",B145,"` ",C145," ",IF(D145="Y","NOT NULL","")," ,PRIMARY KEY (`",B145,"`)","" )</f>
        <v>`or_id` int(38) NOT NULL ,PRIMARY KEY (`or_id`)</v>
      </c>
    </row>
    <row r="146" spans="1:12" s="131" customFormat="1" ht="18" customHeight="1">
      <c r="A146" s="128" t="s">
        <v>350</v>
      </c>
      <c r="B146" s="128" t="s">
        <v>350</v>
      </c>
      <c r="C146" s="63" t="s">
        <v>321</v>
      </c>
      <c r="D146" s="128" t="s">
        <v>293</v>
      </c>
      <c r="E146" s="128"/>
      <c r="F146" s="128"/>
      <c r="G146" s="128"/>
      <c r="H146" s="128"/>
      <c r="I146" s="128"/>
      <c r="J146" s="128" t="s">
        <v>362</v>
      </c>
      <c r="L146" s="131" t="str">
        <f t="shared" ref="L146:L159" si="12">CONCATENATE(",","`",B146,"` ",C146," ",IF(D146="Y","NOT NULL",""))</f>
        <v>,`ca_id` int(38) NOT NULL</v>
      </c>
    </row>
    <row r="147" spans="1:12" s="131" customFormat="1" ht="18" customHeight="1">
      <c r="A147" s="128" t="s">
        <v>358</v>
      </c>
      <c r="B147" s="128" t="s">
        <v>358</v>
      </c>
      <c r="C147" s="63" t="s">
        <v>321</v>
      </c>
      <c r="D147" s="128" t="s">
        <v>293</v>
      </c>
      <c r="E147" s="128"/>
      <c r="F147" s="128"/>
      <c r="G147" s="128"/>
      <c r="H147" s="128"/>
      <c r="I147" s="128"/>
      <c r="J147" s="128" t="s">
        <v>359</v>
      </c>
      <c r="L147" s="131" t="str">
        <f t="shared" si="12"/>
        <v>,`pr_id` int(38) NOT NULL</v>
      </c>
    </row>
    <row r="148" spans="1:12" s="131" customFormat="1" ht="18" customHeight="1">
      <c r="A148" s="128" t="s">
        <v>393</v>
      </c>
      <c r="B148" s="128" t="s">
        <v>401</v>
      </c>
      <c r="C148" s="63" t="s">
        <v>306</v>
      </c>
      <c r="D148" s="128"/>
      <c r="E148" s="128"/>
      <c r="F148" s="128"/>
      <c r="G148" s="128"/>
      <c r="H148" s="128"/>
      <c r="I148" s="128"/>
      <c r="J148" s="128"/>
      <c r="L148" s="131" t="str">
        <f t="shared" si="12"/>
        <v xml:space="preserve">,`fi_tm` VARCHAR(20) </v>
      </c>
    </row>
    <row r="149" spans="1:12" s="131" customFormat="1" ht="18" customHeight="1">
      <c r="A149" s="128" t="s">
        <v>371</v>
      </c>
      <c r="B149" s="128" t="s">
        <v>515</v>
      </c>
      <c r="C149" s="63" t="s">
        <v>398</v>
      </c>
      <c r="D149" s="128"/>
      <c r="E149" s="128"/>
      <c r="F149" s="128"/>
      <c r="G149" s="128"/>
      <c r="H149" s="128"/>
      <c r="I149" s="128"/>
      <c r="J149" s="128"/>
      <c r="L149" s="131" t="str">
        <f t="shared" si="12"/>
        <v xml:space="preserve">,`mean_rri` double(17,10) </v>
      </c>
    </row>
    <row r="150" spans="1:12" s="131" customFormat="1" ht="18" customHeight="1">
      <c r="A150" s="128" t="s">
        <v>372</v>
      </c>
      <c r="B150" s="128" t="s">
        <v>516</v>
      </c>
      <c r="C150" s="63" t="s">
        <v>398</v>
      </c>
      <c r="D150" s="128"/>
      <c r="E150" s="128"/>
      <c r="F150" s="128"/>
      <c r="G150" s="128"/>
      <c r="H150" s="128"/>
      <c r="I150" s="128"/>
      <c r="J150" s="128"/>
      <c r="L150" s="131" t="str">
        <f t="shared" si="12"/>
        <v xml:space="preserve">,`std_rri` double(17,10) </v>
      </c>
    </row>
    <row r="151" spans="1:12" s="131" customFormat="1" ht="18" customHeight="1">
      <c r="A151" s="128" t="s">
        <v>373</v>
      </c>
      <c r="B151" s="128" t="s">
        <v>517</v>
      </c>
      <c r="C151" s="63" t="s">
        <v>398</v>
      </c>
      <c r="D151" s="128"/>
      <c r="E151" s="128"/>
      <c r="F151" s="128"/>
      <c r="G151" s="128"/>
      <c r="H151" s="128"/>
      <c r="I151" s="128"/>
      <c r="J151" s="128"/>
      <c r="L151" s="131" t="str">
        <f t="shared" si="12"/>
        <v xml:space="preserve">,`mean_hrv` double(17,10) </v>
      </c>
    </row>
    <row r="152" spans="1:12" s="131" customFormat="1" ht="18" customHeight="1">
      <c r="A152" s="128" t="s">
        <v>374</v>
      </c>
      <c r="B152" s="128" t="s">
        <v>518</v>
      </c>
      <c r="C152" s="63" t="s">
        <v>398</v>
      </c>
      <c r="D152" s="128"/>
      <c r="E152" s="128"/>
      <c r="F152" s="128"/>
      <c r="G152" s="128"/>
      <c r="H152" s="128"/>
      <c r="I152" s="128"/>
      <c r="J152" s="128"/>
      <c r="L152" s="131" t="str">
        <f t="shared" si="12"/>
        <v xml:space="preserve">,`std_hrv` double(17,10) </v>
      </c>
    </row>
    <row r="153" spans="1:12" s="131" customFormat="1" ht="18" customHeight="1">
      <c r="A153" s="128" t="s">
        <v>375</v>
      </c>
      <c r="B153" s="128" t="s">
        <v>519</v>
      </c>
      <c r="C153" s="63" t="s">
        <v>398</v>
      </c>
      <c r="D153" s="128"/>
      <c r="E153" s="128"/>
      <c r="F153" s="128"/>
      <c r="G153" s="128"/>
      <c r="H153" s="128"/>
      <c r="I153" s="128"/>
      <c r="J153" s="128"/>
      <c r="L153" s="131" t="str">
        <f t="shared" si="12"/>
        <v xml:space="preserve">,`rmssdd` double(17,10) </v>
      </c>
    </row>
    <row r="154" spans="1:12" s="131" customFormat="1" ht="18" customHeight="1">
      <c r="A154" s="128" t="s">
        <v>376</v>
      </c>
      <c r="B154" s="128" t="s">
        <v>520</v>
      </c>
      <c r="C154" s="63" t="s">
        <v>398</v>
      </c>
      <c r="D154" s="128"/>
      <c r="E154" s="128"/>
      <c r="F154" s="128"/>
      <c r="G154" s="128"/>
      <c r="H154" s="128"/>
      <c r="I154" s="128"/>
      <c r="J154" s="128"/>
      <c r="L154" s="131" t="str">
        <f t="shared" si="12"/>
        <v xml:space="preserve">,`pnn50` double(17,10) </v>
      </c>
    </row>
    <row r="155" spans="1:12" s="131" customFormat="1" ht="18" customHeight="1">
      <c r="A155" s="128" t="s">
        <v>377</v>
      </c>
      <c r="B155" s="128" t="s">
        <v>521</v>
      </c>
      <c r="C155" s="63" t="s">
        <v>398</v>
      </c>
      <c r="D155" s="128"/>
      <c r="E155" s="128"/>
      <c r="F155" s="128"/>
      <c r="G155" s="128"/>
      <c r="H155" s="128"/>
      <c r="I155" s="128"/>
      <c r="J155" s="128"/>
      <c r="L155" s="131" t="str">
        <f t="shared" si="12"/>
        <v xml:space="preserve">,`lfhf` double(17,10) </v>
      </c>
    </row>
    <row r="156" spans="1:12" s="131" customFormat="1" ht="18" customHeight="1">
      <c r="A156" s="128" t="s">
        <v>378</v>
      </c>
      <c r="B156" s="128" t="s">
        <v>514</v>
      </c>
      <c r="C156" s="63" t="s">
        <v>398</v>
      </c>
      <c r="D156" s="128"/>
      <c r="E156" s="128"/>
      <c r="F156" s="128"/>
      <c r="G156" s="128"/>
      <c r="H156" s="128"/>
      <c r="I156" s="128"/>
      <c r="J156" s="128"/>
      <c r="L156" s="131" t="str">
        <f t="shared" si="12"/>
        <v xml:space="preserve">,`scl` double(17,10) </v>
      </c>
    </row>
    <row r="157" spans="1:12" s="131" customFormat="1" ht="18" customHeight="1">
      <c r="A157" s="63" t="s">
        <v>315</v>
      </c>
      <c r="B157" s="63" t="s">
        <v>315</v>
      </c>
      <c r="C157" s="128" t="s">
        <v>318</v>
      </c>
      <c r="D157" s="63"/>
      <c r="E157" s="63"/>
      <c r="F157" s="63"/>
      <c r="G157" s="63"/>
      <c r="H157" s="63"/>
      <c r="I157" s="63"/>
      <c r="J157" s="63"/>
      <c r="L157" s="131" t="str">
        <f t="shared" si="12"/>
        <v xml:space="preserve">,`reg_date` timestamp  </v>
      </c>
    </row>
    <row r="158" spans="1:12" s="131" customFormat="1" ht="18" customHeight="1">
      <c r="A158" s="63" t="s">
        <v>316</v>
      </c>
      <c r="B158" s="63" t="s">
        <v>316</v>
      </c>
      <c r="C158" s="128" t="s">
        <v>318</v>
      </c>
      <c r="D158" s="128"/>
      <c r="E158" s="63"/>
      <c r="F158" s="63"/>
      <c r="G158" s="63"/>
      <c r="H158" s="63"/>
      <c r="I158" s="63"/>
      <c r="J158" s="63"/>
      <c r="L158" s="131" t="str">
        <f t="shared" si="12"/>
        <v xml:space="preserve">,`update_date` timestamp  </v>
      </c>
    </row>
    <row r="159" spans="1:12" s="131" customFormat="1" ht="18" customHeight="1">
      <c r="A159" s="63" t="s">
        <v>317</v>
      </c>
      <c r="B159" s="63" t="s">
        <v>317</v>
      </c>
      <c r="C159" s="128" t="s">
        <v>318</v>
      </c>
      <c r="D159" s="63"/>
      <c r="E159" s="63"/>
      <c r="F159" s="63"/>
      <c r="G159" s="63"/>
      <c r="H159" s="63"/>
      <c r="I159" s="63"/>
      <c r="J159" s="63"/>
      <c r="L159" s="131" t="str">
        <f t="shared" si="12"/>
        <v xml:space="preserve">,`delete_date` timestamp  </v>
      </c>
    </row>
    <row r="160" spans="1:12" s="131" customFormat="1" ht="18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L160" s="131" t="s">
        <v>311</v>
      </c>
    </row>
    <row r="161" spans="1:12" s="131" customFormat="1" ht="18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</row>
    <row r="162" spans="1:12" ht="18" customHeight="1">
      <c r="A162" s="57" t="s">
        <v>274</v>
      </c>
      <c r="B162" s="73" t="s">
        <v>369</v>
      </c>
      <c r="C162" s="73"/>
      <c r="D162" s="73"/>
      <c r="E162" s="57" t="s">
        <v>275</v>
      </c>
      <c r="F162" s="120" t="s">
        <v>530</v>
      </c>
      <c r="G162" s="120"/>
      <c r="H162" s="120"/>
      <c r="I162" s="120"/>
      <c r="J162" s="120"/>
    </row>
    <row r="163" spans="1:12" ht="18" customHeight="1">
      <c r="A163" s="116" t="s">
        <v>296</v>
      </c>
      <c r="B163" s="73" t="s">
        <v>340</v>
      </c>
      <c r="C163" s="73"/>
      <c r="D163" s="73"/>
      <c r="E163" s="118" t="s">
        <v>276</v>
      </c>
      <c r="F163" s="120"/>
      <c r="G163" s="120"/>
      <c r="H163" s="120"/>
      <c r="I163" s="120"/>
      <c r="J163" s="120"/>
    </row>
    <row r="164" spans="1:12" ht="18" customHeight="1">
      <c r="A164" s="117"/>
      <c r="B164" s="73"/>
      <c r="C164" s="73"/>
      <c r="D164" s="73"/>
      <c r="E164" s="118"/>
      <c r="F164" s="120"/>
      <c r="G164" s="120"/>
      <c r="H164" s="120"/>
      <c r="I164" s="120"/>
      <c r="J164" s="120"/>
    </row>
    <row r="165" spans="1:12" ht="18" customHeight="1">
      <c r="A165" s="57" t="s">
        <v>277</v>
      </c>
      <c r="B165" s="120" t="s">
        <v>278</v>
      </c>
      <c r="C165" s="120"/>
      <c r="D165" s="120"/>
      <c r="E165" s="120"/>
      <c r="F165" s="120"/>
      <c r="G165" s="120"/>
      <c r="H165" s="120"/>
      <c r="I165" s="120"/>
      <c r="J165" s="120"/>
    </row>
    <row r="166" spans="1:12" ht="18" customHeight="1">
      <c r="A166" s="57" t="s">
        <v>279</v>
      </c>
      <c r="B166" s="120" t="s">
        <v>530</v>
      </c>
      <c r="C166" s="120"/>
      <c r="D166" s="120"/>
      <c r="E166" s="120"/>
      <c r="F166" s="120"/>
      <c r="G166" s="120"/>
      <c r="H166" s="120"/>
      <c r="I166" s="120"/>
      <c r="J166" s="120"/>
    </row>
    <row r="167" spans="1:12" ht="18" customHeight="1">
      <c r="A167" s="56" t="s">
        <v>280</v>
      </c>
      <c r="B167" s="56" t="s">
        <v>281</v>
      </c>
      <c r="C167" s="56" t="s">
        <v>282</v>
      </c>
      <c r="D167" s="56" t="s">
        <v>283</v>
      </c>
      <c r="E167" s="56" t="s">
        <v>284</v>
      </c>
      <c r="F167" s="115" t="s">
        <v>261</v>
      </c>
      <c r="G167" s="115"/>
      <c r="H167" s="115"/>
      <c r="I167" s="115"/>
      <c r="J167" s="115"/>
    </row>
    <row r="168" spans="1:12" ht="18" customHeight="1">
      <c r="A168" s="40">
        <v>100</v>
      </c>
      <c r="B168" s="55">
        <v>0</v>
      </c>
      <c r="C168" s="55" t="s">
        <v>285</v>
      </c>
      <c r="D168" s="40">
        <v>100000</v>
      </c>
      <c r="E168" s="55" t="s">
        <v>295</v>
      </c>
      <c r="F168" s="119"/>
      <c r="G168" s="119"/>
      <c r="H168" s="119"/>
      <c r="I168" s="119"/>
      <c r="J168" s="119"/>
    </row>
    <row r="169" spans="1:12" ht="18" customHeight="1">
      <c r="A169" s="115" t="s">
        <v>286</v>
      </c>
      <c r="B169" s="115" t="s">
        <v>287</v>
      </c>
      <c r="C169" s="115" t="s">
        <v>255</v>
      </c>
      <c r="D169" s="115" t="s">
        <v>288</v>
      </c>
      <c r="E169" s="115" t="s">
        <v>289</v>
      </c>
      <c r="F169" s="115" t="s">
        <v>290</v>
      </c>
      <c r="G169" s="115" t="s">
        <v>291</v>
      </c>
      <c r="H169" s="115" t="s">
        <v>292</v>
      </c>
      <c r="I169" s="116" t="s">
        <v>302</v>
      </c>
      <c r="J169" s="116" t="s">
        <v>303</v>
      </c>
    </row>
    <row r="170" spans="1:12" ht="18" customHeight="1">
      <c r="A170" s="115"/>
      <c r="B170" s="115"/>
      <c r="C170" s="115"/>
      <c r="D170" s="115"/>
      <c r="E170" s="115"/>
      <c r="F170" s="115"/>
      <c r="G170" s="115"/>
      <c r="H170" s="115"/>
      <c r="I170" s="117"/>
      <c r="J170" s="117"/>
      <c r="L170" t="str">
        <f>CONCATENATE("CREATE TABLE `",B162,"` (")</f>
        <v>CREATE TABLE `absm_filter` (</v>
      </c>
    </row>
    <row r="171" spans="1:12" ht="18" customHeight="1">
      <c r="A171" s="55" t="s">
        <v>370</v>
      </c>
      <c r="B171" s="55" t="s">
        <v>548</v>
      </c>
      <c r="C171" s="34" t="s">
        <v>321</v>
      </c>
      <c r="D171" s="55" t="s">
        <v>293</v>
      </c>
      <c r="E171" s="55" t="s">
        <v>293</v>
      </c>
      <c r="F171" s="55"/>
      <c r="G171" s="55"/>
      <c r="H171" s="55"/>
      <c r="I171" s="55"/>
      <c r="J171" s="55"/>
      <c r="L171" t="str">
        <f>CONCATENATE("`",B171,"` ",C171," ",IF(D171="Y","NOT NULL","")," ,PRIMARY KEY (`",B171,"`)","" )</f>
        <v>`fi_id` int(38) NOT NULL ,PRIMARY KEY (`fi_id`)</v>
      </c>
    </row>
    <row r="172" spans="1:12" ht="18" customHeight="1">
      <c r="A172" s="55" t="s">
        <v>350</v>
      </c>
      <c r="B172" s="55" t="s">
        <v>350</v>
      </c>
      <c r="C172" s="34" t="s">
        <v>321</v>
      </c>
      <c r="D172" s="55" t="s">
        <v>293</v>
      </c>
      <c r="E172" s="55"/>
      <c r="F172" s="55"/>
      <c r="G172" s="55"/>
      <c r="H172" s="55"/>
      <c r="I172" s="55"/>
      <c r="J172" s="55" t="s">
        <v>362</v>
      </c>
      <c r="L172" t="str">
        <f t="shared" ref="L172:L187" si="13">CONCATENATE(",","`",B172,"` ",C172," ",IF(D172="Y","NOT NULL",""))</f>
        <v>,`ca_id` int(38) NOT NULL</v>
      </c>
    </row>
    <row r="173" spans="1:12" ht="18" customHeight="1">
      <c r="A173" s="55" t="s">
        <v>358</v>
      </c>
      <c r="B173" s="55" t="s">
        <v>358</v>
      </c>
      <c r="C173" s="34" t="s">
        <v>321</v>
      </c>
      <c r="D173" s="55" t="s">
        <v>293</v>
      </c>
      <c r="E173" s="55"/>
      <c r="F173" s="55"/>
      <c r="G173" s="55"/>
      <c r="H173" s="55"/>
      <c r="I173" s="55"/>
      <c r="J173" s="55" t="s">
        <v>359</v>
      </c>
      <c r="L173" t="str">
        <f t="shared" si="13"/>
        <v>,`pr_id` int(38) NOT NULL</v>
      </c>
    </row>
    <row r="174" spans="1:12" s="131" customFormat="1" ht="18" customHeight="1">
      <c r="A174" s="128" t="s">
        <v>493</v>
      </c>
      <c r="B174" s="128" t="s">
        <v>493</v>
      </c>
      <c r="C174" s="63" t="s">
        <v>386</v>
      </c>
      <c r="D174" s="128" t="s">
        <v>293</v>
      </c>
      <c r="E174" s="128"/>
      <c r="F174" s="128"/>
      <c r="G174" s="128"/>
      <c r="H174" s="128"/>
      <c r="I174" s="128"/>
      <c r="J174" s="128" t="s">
        <v>494</v>
      </c>
      <c r="L174" s="131" t="str">
        <f t="shared" ref="L174" si="14">CONCATENATE(",","`",B174,"` ",C174," ",IF(D174="Y","NOT NULL",""))</f>
        <v>,`se_cd` char(3) NOT NULL</v>
      </c>
    </row>
    <row r="175" spans="1:12" s="131" customFormat="1" ht="33">
      <c r="A175" s="128" t="s">
        <v>556</v>
      </c>
      <c r="B175" s="128" t="s">
        <v>556</v>
      </c>
      <c r="C175" s="63" t="s">
        <v>557</v>
      </c>
      <c r="D175" s="128" t="s">
        <v>293</v>
      </c>
      <c r="E175" s="128"/>
      <c r="F175" s="128"/>
      <c r="G175" s="128"/>
      <c r="H175" s="128"/>
      <c r="I175" s="128"/>
      <c r="J175" s="128" t="s">
        <v>558</v>
      </c>
      <c r="L175" s="131" t="str">
        <f t="shared" si="13"/>
        <v>,`val_cd` char(1) NOT NULL</v>
      </c>
    </row>
    <row r="176" spans="1:12" ht="18" customHeight="1">
      <c r="A176" s="55" t="s">
        <v>371</v>
      </c>
      <c r="B176" s="55" t="s">
        <v>515</v>
      </c>
      <c r="C176" s="34" t="s">
        <v>398</v>
      </c>
      <c r="D176" s="55"/>
      <c r="E176" s="55"/>
      <c r="F176" s="55"/>
      <c r="G176" s="55"/>
      <c r="H176" s="55"/>
      <c r="I176" s="55"/>
      <c r="J176" s="55"/>
      <c r="L176" t="str">
        <f t="shared" si="13"/>
        <v xml:space="preserve">,`mean_rri` double(17,10) </v>
      </c>
    </row>
    <row r="177" spans="1:12" ht="18" customHeight="1">
      <c r="A177" s="55" t="s">
        <v>372</v>
      </c>
      <c r="B177" s="55" t="s">
        <v>516</v>
      </c>
      <c r="C177" s="34" t="s">
        <v>398</v>
      </c>
      <c r="D177" s="55"/>
      <c r="E177" s="55"/>
      <c r="F177" s="55"/>
      <c r="G177" s="55"/>
      <c r="H177" s="55"/>
      <c r="I177" s="55"/>
      <c r="J177" s="55"/>
      <c r="L177" t="str">
        <f t="shared" si="13"/>
        <v xml:space="preserve">,`std_rri` double(17,10) </v>
      </c>
    </row>
    <row r="178" spans="1:12" ht="18" customHeight="1">
      <c r="A178" s="55" t="s">
        <v>373</v>
      </c>
      <c r="B178" s="55" t="s">
        <v>517</v>
      </c>
      <c r="C178" s="34" t="s">
        <v>398</v>
      </c>
      <c r="D178" s="55"/>
      <c r="E178" s="55"/>
      <c r="F178" s="55"/>
      <c r="G178" s="55"/>
      <c r="H178" s="55"/>
      <c r="I178" s="55"/>
      <c r="J178" s="55"/>
      <c r="L178" t="str">
        <f t="shared" si="13"/>
        <v xml:space="preserve">,`mean_hrv` double(17,10) </v>
      </c>
    </row>
    <row r="179" spans="1:12" ht="18" customHeight="1">
      <c r="A179" s="55" t="s">
        <v>374</v>
      </c>
      <c r="B179" s="55" t="s">
        <v>518</v>
      </c>
      <c r="C179" s="34" t="s">
        <v>398</v>
      </c>
      <c r="D179" s="55"/>
      <c r="E179" s="55"/>
      <c r="F179" s="55"/>
      <c r="G179" s="55"/>
      <c r="H179" s="55"/>
      <c r="I179" s="55"/>
      <c r="J179" s="55"/>
      <c r="L179" t="str">
        <f t="shared" si="13"/>
        <v xml:space="preserve">,`std_hrv` double(17,10) </v>
      </c>
    </row>
    <row r="180" spans="1:12" ht="18" customHeight="1">
      <c r="A180" s="55" t="s">
        <v>375</v>
      </c>
      <c r="B180" s="55" t="s">
        <v>519</v>
      </c>
      <c r="C180" s="34" t="s">
        <v>398</v>
      </c>
      <c r="D180" s="55"/>
      <c r="E180" s="55"/>
      <c r="F180" s="55"/>
      <c r="G180" s="55"/>
      <c r="H180" s="55"/>
      <c r="I180" s="55"/>
      <c r="J180" s="55"/>
      <c r="L180" t="str">
        <f t="shared" si="13"/>
        <v xml:space="preserve">,`rmssdd` double(17,10) </v>
      </c>
    </row>
    <row r="181" spans="1:12" ht="18" customHeight="1">
      <c r="A181" s="55" t="s">
        <v>376</v>
      </c>
      <c r="B181" s="55" t="s">
        <v>520</v>
      </c>
      <c r="C181" s="34" t="s">
        <v>398</v>
      </c>
      <c r="D181" s="55"/>
      <c r="E181" s="55"/>
      <c r="F181" s="55"/>
      <c r="G181" s="55"/>
      <c r="H181" s="55"/>
      <c r="I181" s="55"/>
      <c r="J181" s="55"/>
      <c r="L181" t="str">
        <f t="shared" ref="L181:L182" si="15">CONCATENATE(",","`",B181,"` ",C181," ",IF(D181="Y","NOT NULL",""))</f>
        <v xml:space="preserve">,`pnn50` double(17,10) </v>
      </c>
    </row>
    <row r="182" spans="1:12" ht="18" customHeight="1">
      <c r="A182" s="55" t="s">
        <v>377</v>
      </c>
      <c r="B182" s="55" t="s">
        <v>521</v>
      </c>
      <c r="C182" s="34" t="s">
        <v>398</v>
      </c>
      <c r="D182" s="55"/>
      <c r="E182" s="55"/>
      <c r="F182" s="55"/>
      <c r="G182" s="55"/>
      <c r="H182" s="55"/>
      <c r="I182" s="55"/>
      <c r="J182" s="55"/>
      <c r="L182" t="str">
        <f t="shared" si="15"/>
        <v xml:space="preserve">,`lfhf` double(17,10) </v>
      </c>
    </row>
    <row r="183" spans="1:12" ht="18" customHeight="1">
      <c r="A183" s="55" t="s">
        <v>378</v>
      </c>
      <c r="B183" s="55" t="s">
        <v>514</v>
      </c>
      <c r="C183" s="34" t="s">
        <v>398</v>
      </c>
      <c r="D183" s="55"/>
      <c r="E183" s="55"/>
      <c r="F183" s="55"/>
      <c r="G183" s="55"/>
      <c r="H183" s="55"/>
      <c r="I183" s="55"/>
      <c r="J183" s="55"/>
      <c r="L183" t="str">
        <f t="shared" ref="L183:L184" si="16">CONCATENATE(",","`",B183,"` ",C183," ",IF(D183="Y","NOT NULL",""))</f>
        <v xml:space="preserve">,`scl` double(17,10) </v>
      </c>
    </row>
    <row r="184" spans="1:12" ht="18" customHeight="1">
      <c r="A184" s="58" t="s">
        <v>379</v>
      </c>
      <c r="B184" s="58" t="s">
        <v>380</v>
      </c>
      <c r="C184" s="34" t="s">
        <v>398</v>
      </c>
      <c r="D184" s="58"/>
      <c r="E184" s="58"/>
      <c r="F184" s="58"/>
      <c r="G184" s="58"/>
      <c r="H184" s="58"/>
      <c r="I184" s="58"/>
      <c r="J184" s="58"/>
      <c r="L184" t="str">
        <f t="shared" si="16"/>
        <v xml:space="preserve">,`sur_avg` double(17,10) </v>
      </c>
    </row>
    <row r="185" spans="1:12" ht="18" customHeight="1">
      <c r="A185" s="34" t="s">
        <v>315</v>
      </c>
      <c r="B185" s="34" t="s">
        <v>315</v>
      </c>
      <c r="C185" s="55" t="s">
        <v>318</v>
      </c>
      <c r="D185" s="34"/>
      <c r="E185" s="34"/>
      <c r="F185" s="34"/>
      <c r="G185" s="34"/>
      <c r="H185" s="34"/>
      <c r="I185" s="34"/>
      <c r="J185" s="34"/>
      <c r="L185" t="str">
        <f t="shared" si="13"/>
        <v xml:space="preserve">,`reg_date` timestamp  </v>
      </c>
    </row>
    <row r="186" spans="1:12" ht="18" customHeight="1">
      <c r="A186" s="34" t="s">
        <v>316</v>
      </c>
      <c r="B186" s="34" t="s">
        <v>316</v>
      </c>
      <c r="C186" s="55" t="s">
        <v>318</v>
      </c>
      <c r="D186" s="55"/>
      <c r="E186" s="34"/>
      <c r="F186" s="34"/>
      <c r="G186" s="34"/>
      <c r="H186" s="34"/>
      <c r="I186" s="34"/>
      <c r="J186" s="34"/>
      <c r="L186" t="str">
        <f t="shared" si="13"/>
        <v xml:space="preserve">,`update_date` timestamp  </v>
      </c>
    </row>
    <row r="187" spans="1:12" ht="18" customHeight="1">
      <c r="A187" s="34" t="s">
        <v>317</v>
      </c>
      <c r="B187" s="34" t="s">
        <v>317</v>
      </c>
      <c r="C187" s="55" t="s">
        <v>318</v>
      </c>
      <c r="D187" s="34"/>
      <c r="E187" s="34"/>
      <c r="F187" s="34"/>
      <c r="G187" s="34"/>
      <c r="H187" s="34"/>
      <c r="I187" s="34"/>
      <c r="J187" s="34"/>
      <c r="L187" t="str">
        <f t="shared" si="13"/>
        <v xml:space="preserve">,`delete_date` timestamp  </v>
      </c>
    </row>
    <row r="188" spans="1:12" ht="18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L188" t="s">
        <v>311</v>
      </c>
    </row>
    <row r="189" spans="1:12" ht="18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</row>
    <row r="190" spans="1:12" ht="18" customHeight="1">
      <c r="A190" s="60" t="s">
        <v>274</v>
      </c>
      <c r="B190" s="73" t="s">
        <v>547</v>
      </c>
      <c r="C190" s="73"/>
      <c r="D190" s="73"/>
      <c r="E190" s="60" t="s">
        <v>275</v>
      </c>
      <c r="F190" s="120" t="s">
        <v>525</v>
      </c>
      <c r="G190" s="120"/>
      <c r="H190" s="120"/>
      <c r="I190" s="120"/>
      <c r="J190" s="120"/>
    </row>
    <row r="191" spans="1:12" ht="18" customHeight="1">
      <c r="A191" s="116" t="s">
        <v>296</v>
      </c>
      <c r="B191" s="73" t="s">
        <v>340</v>
      </c>
      <c r="C191" s="73"/>
      <c r="D191" s="73"/>
      <c r="E191" s="118" t="s">
        <v>276</v>
      </c>
      <c r="F191" s="120"/>
      <c r="G191" s="120"/>
      <c r="H191" s="120"/>
      <c r="I191" s="120"/>
      <c r="J191" s="120"/>
    </row>
    <row r="192" spans="1:12" ht="18" customHeight="1">
      <c r="A192" s="117"/>
      <c r="B192" s="73"/>
      <c r="C192" s="73"/>
      <c r="D192" s="73"/>
      <c r="E192" s="118"/>
      <c r="F192" s="120"/>
      <c r="G192" s="120"/>
      <c r="H192" s="120"/>
      <c r="I192" s="120"/>
      <c r="J192" s="120"/>
    </row>
    <row r="193" spans="1:12" ht="18" customHeight="1">
      <c r="A193" s="60" t="s">
        <v>277</v>
      </c>
      <c r="B193" s="120" t="s">
        <v>278</v>
      </c>
      <c r="C193" s="120"/>
      <c r="D193" s="120"/>
      <c r="E193" s="120"/>
      <c r="F193" s="120"/>
      <c r="G193" s="120"/>
      <c r="H193" s="120"/>
      <c r="I193" s="120"/>
      <c r="J193" s="120"/>
    </row>
    <row r="194" spans="1:12" ht="18" customHeight="1">
      <c r="A194" s="60" t="s">
        <v>279</v>
      </c>
      <c r="B194" s="120" t="s">
        <v>524</v>
      </c>
      <c r="C194" s="120"/>
      <c r="D194" s="120"/>
      <c r="E194" s="120"/>
      <c r="F194" s="120"/>
      <c r="G194" s="120"/>
      <c r="H194" s="120"/>
      <c r="I194" s="120"/>
      <c r="J194" s="120"/>
    </row>
    <row r="195" spans="1:12" ht="18" customHeight="1">
      <c r="A195" s="59" t="s">
        <v>280</v>
      </c>
      <c r="B195" s="59" t="s">
        <v>281</v>
      </c>
      <c r="C195" s="59" t="s">
        <v>282</v>
      </c>
      <c r="D195" s="59" t="s">
        <v>283</v>
      </c>
      <c r="E195" s="59" t="s">
        <v>284</v>
      </c>
      <c r="F195" s="115" t="s">
        <v>261</v>
      </c>
      <c r="G195" s="115"/>
      <c r="H195" s="115"/>
      <c r="I195" s="115"/>
      <c r="J195" s="115"/>
    </row>
    <row r="196" spans="1:12" ht="18" customHeight="1">
      <c r="A196" s="40">
        <v>100</v>
      </c>
      <c r="B196" s="58">
        <v>0</v>
      </c>
      <c r="C196" s="58" t="s">
        <v>285</v>
      </c>
      <c r="D196" s="40">
        <v>100000</v>
      </c>
      <c r="E196" s="58" t="s">
        <v>295</v>
      </c>
      <c r="F196" s="119"/>
      <c r="G196" s="119"/>
      <c r="H196" s="119"/>
      <c r="I196" s="119"/>
      <c r="J196" s="119"/>
    </row>
    <row r="197" spans="1:12" ht="18" customHeight="1">
      <c r="A197" s="115" t="s">
        <v>286</v>
      </c>
      <c r="B197" s="115" t="s">
        <v>287</v>
      </c>
      <c r="C197" s="115" t="s">
        <v>255</v>
      </c>
      <c r="D197" s="115" t="s">
        <v>288</v>
      </c>
      <c r="E197" s="115" t="s">
        <v>289</v>
      </c>
      <c r="F197" s="115" t="s">
        <v>290</v>
      </c>
      <c r="G197" s="115" t="s">
        <v>291</v>
      </c>
      <c r="H197" s="115" t="s">
        <v>292</v>
      </c>
      <c r="I197" s="116" t="s">
        <v>302</v>
      </c>
      <c r="J197" s="116" t="s">
        <v>303</v>
      </c>
    </row>
    <row r="198" spans="1:12" ht="18" customHeight="1">
      <c r="A198" s="115"/>
      <c r="B198" s="115"/>
      <c r="C198" s="115"/>
      <c r="D198" s="115"/>
      <c r="E198" s="115"/>
      <c r="F198" s="115"/>
      <c r="G198" s="115"/>
      <c r="H198" s="115"/>
      <c r="I198" s="117"/>
      <c r="J198" s="117"/>
      <c r="L198" t="str">
        <f>CONCATENATE("CREATE TABLE `",B190,"` (")</f>
        <v>CREATE TABLE `absm_model` (</v>
      </c>
    </row>
    <row r="199" spans="1:12" ht="18" customHeight="1">
      <c r="A199" s="64" t="s">
        <v>537</v>
      </c>
      <c r="B199" s="58" t="s">
        <v>537</v>
      </c>
      <c r="C199" s="34" t="s">
        <v>321</v>
      </c>
      <c r="D199" s="58" t="s">
        <v>293</v>
      </c>
      <c r="E199" s="58" t="s">
        <v>293</v>
      </c>
      <c r="F199" s="58"/>
      <c r="G199" s="58"/>
      <c r="H199" s="58"/>
      <c r="I199" s="58"/>
      <c r="J199" s="58"/>
      <c r="L199" t="str">
        <f>CONCATENATE("`",B199,"` ",C199," ",IF(D199="Y","NOT NULL","")," ,PRIMARY KEY (`",B199,"`)","" )</f>
        <v>`mo_id` int(38) NOT NULL ,PRIMARY KEY (`mo_id`)</v>
      </c>
    </row>
    <row r="200" spans="1:12" ht="18" customHeight="1">
      <c r="A200" s="58" t="s">
        <v>350</v>
      </c>
      <c r="B200" s="58" t="s">
        <v>350</v>
      </c>
      <c r="C200" s="34" t="s">
        <v>321</v>
      </c>
      <c r="D200" s="58" t="s">
        <v>293</v>
      </c>
      <c r="E200" s="58"/>
      <c r="F200" s="58"/>
      <c r="G200" s="58"/>
      <c r="H200" s="58"/>
      <c r="I200" s="58"/>
      <c r="J200" s="58" t="s">
        <v>362</v>
      </c>
      <c r="L200" t="str">
        <f t="shared" ref="L200:L219" si="17">CONCATENATE(",","`",B200,"` ",C200," ",IF(D200="Y","NOT NULL",""))</f>
        <v>,`ca_id` int(38) NOT NULL</v>
      </c>
    </row>
    <row r="201" spans="1:12" ht="18" customHeight="1">
      <c r="A201" s="58" t="s">
        <v>358</v>
      </c>
      <c r="B201" s="58" t="s">
        <v>358</v>
      </c>
      <c r="C201" s="34" t="s">
        <v>321</v>
      </c>
      <c r="D201" s="58" t="s">
        <v>293</v>
      </c>
      <c r="E201" s="58"/>
      <c r="F201" s="58"/>
      <c r="G201" s="58"/>
      <c r="H201" s="58"/>
      <c r="I201" s="58"/>
      <c r="J201" s="58" t="s">
        <v>359</v>
      </c>
      <c r="L201" t="str">
        <f t="shared" si="17"/>
        <v>,`pr_id` int(38) NOT NULL</v>
      </c>
    </row>
    <row r="202" spans="1:12" ht="18" customHeight="1">
      <c r="A202" s="58" t="s">
        <v>493</v>
      </c>
      <c r="B202" s="61" t="s">
        <v>539</v>
      </c>
      <c r="C202" s="34" t="s">
        <v>321</v>
      </c>
      <c r="D202" s="58" t="s">
        <v>293</v>
      </c>
      <c r="E202" s="58"/>
      <c r="F202" s="58"/>
      <c r="G202" s="58"/>
      <c r="H202" s="58"/>
      <c r="I202" s="58"/>
      <c r="J202" s="58" t="s">
        <v>494</v>
      </c>
      <c r="L202" t="str">
        <f t="shared" si="17"/>
        <v>,`se_cd` int(38) NOT NULL</v>
      </c>
    </row>
    <row r="203" spans="1:12" ht="18" customHeight="1">
      <c r="A203" s="58" t="s">
        <v>371</v>
      </c>
      <c r="B203" s="61" t="s">
        <v>515</v>
      </c>
      <c r="C203" s="34" t="s">
        <v>398</v>
      </c>
      <c r="D203" s="58"/>
      <c r="E203" s="58"/>
      <c r="F203" s="58"/>
      <c r="G203" s="58"/>
      <c r="H203" s="58"/>
      <c r="I203" s="58"/>
      <c r="J203" s="58"/>
      <c r="L203" t="str">
        <f t="shared" si="17"/>
        <v xml:space="preserve">,`mean_rri` double(17,10) </v>
      </c>
    </row>
    <row r="204" spans="1:12" ht="18" customHeight="1">
      <c r="A204" s="58" t="s">
        <v>372</v>
      </c>
      <c r="B204" s="61" t="s">
        <v>516</v>
      </c>
      <c r="C204" s="34" t="s">
        <v>398</v>
      </c>
      <c r="D204" s="58"/>
      <c r="E204" s="58"/>
      <c r="F204" s="58"/>
      <c r="G204" s="58"/>
      <c r="H204" s="58"/>
      <c r="I204" s="58"/>
      <c r="J204" s="58"/>
      <c r="L204" t="str">
        <f t="shared" si="17"/>
        <v xml:space="preserve">,`std_rri` double(17,10) </v>
      </c>
    </row>
    <row r="205" spans="1:12" ht="18" customHeight="1">
      <c r="A205" s="58" t="s">
        <v>373</v>
      </c>
      <c r="B205" s="61" t="s">
        <v>517</v>
      </c>
      <c r="C205" s="34" t="s">
        <v>398</v>
      </c>
      <c r="D205" s="58"/>
      <c r="E205" s="58"/>
      <c r="F205" s="58"/>
      <c r="G205" s="58"/>
      <c r="H205" s="58"/>
      <c r="I205" s="58"/>
      <c r="J205" s="58"/>
      <c r="L205" t="str">
        <f t="shared" si="17"/>
        <v xml:space="preserve">,`mean_hrv` double(17,10) </v>
      </c>
    </row>
    <row r="206" spans="1:12" ht="18" customHeight="1">
      <c r="A206" s="58" t="s">
        <v>374</v>
      </c>
      <c r="B206" s="61" t="s">
        <v>518</v>
      </c>
      <c r="C206" s="34" t="s">
        <v>398</v>
      </c>
      <c r="D206" s="58"/>
      <c r="E206" s="58"/>
      <c r="F206" s="58"/>
      <c r="G206" s="58"/>
      <c r="H206" s="58"/>
      <c r="I206" s="58"/>
      <c r="J206" s="58"/>
      <c r="L206" t="str">
        <f t="shared" si="17"/>
        <v xml:space="preserve">,`std_hrv` double(17,10) </v>
      </c>
    </row>
    <row r="207" spans="1:12" ht="18" customHeight="1">
      <c r="A207" s="58" t="s">
        <v>375</v>
      </c>
      <c r="B207" s="61" t="s">
        <v>519</v>
      </c>
      <c r="C207" s="34" t="s">
        <v>398</v>
      </c>
      <c r="D207" s="58"/>
      <c r="E207" s="58"/>
      <c r="F207" s="58"/>
      <c r="G207" s="58"/>
      <c r="H207" s="58"/>
      <c r="I207" s="58"/>
      <c r="J207" s="58"/>
      <c r="L207" t="str">
        <f t="shared" si="17"/>
        <v xml:space="preserve">,`rmssdd` double(17,10) </v>
      </c>
    </row>
    <row r="208" spans="1:12" ht="18" customHeight="1">
      <c r="A208" s="58" t="s">
        <v>376</v>
      </c>
      <c r="B208" s="61" t="s">
        <v>520</v>
      </c>
      <c r="C208" s="34" t="s">
        <v>398</v>
      </c>
      <c r="D208" s="58"/>
      <c r="E208" s="58"/>
      <c r="F208" s="58"/>
      <c r="G208" s="58"/>
      <c r="H208" s="58"/>
      <c r="I208" s="58"/>
      <c r="J208" s="58"/>
      <c r="L208" t="str">
        <f t="shared" si="17"/>
        <v xml:space="preserve">,`pnn50` double(17,10) </v>
      </c>
    </row>
    <row r="209" spans="1:12" ht="18" customHeight="1">
      <c r="A209" s="58" t="s">
        <v>377</v>
      </c>
      <c r="B209" s="61" t="s">
        <v>521</v>
      </c>
      <c r="C209" s="34" t="s">
        <v>398</v>
      </c>
      <c r="D209" s="58"/>
      <c r="E209" s="58"/>
      <c r="F209" s="58"/>
      <c r="G209" s="58"/>
      <c r="H209" s="58"/>
      <c r="I209" s="58"/>
      <c r="J209" s="58"/>
      <c r="L209" t="str">
        <f t="shared" si="17"/>
        <v xml:space="preserve">,`lfhf` double(17,10) </v>
      </c>
    </row>
    <row r="210" spans="1:12" ht="18" customHeight="1">
      <c r="A210" s="58" t="s">
        <v>378</v>
      </c>
      <c r="B210" s="61" t="s">
        <v>514</v>
      </c>
      <c r="C210" s="34" t="s">
        <v>398</v>
      </c>
      <c r="D210" s="58"/>
      <c r="E210" s="58"/>
      <c r="F210" s="58"/>
      <c r="G210" s="58"/>
      <c r="H210" s="58"/>
      <c r="I210" s="58"/>
      <c r="J210" s="58"/>
      <c r="L210" t="str">
        <f t="shared" si="17"/>
        <v xml:space="preserve">,`scl` double(17,10) </v>
      </c>
    </row>
    <row r="211" spans="1:12" ht="18" customHeight="1">
      <c r="A211" s="58" t="s">
        <v>379</v>
      </c>
      <c r="B211" s="58" t="s">
        <v>380</v>
      </c>
      <c r="C211" s="34" t="s">
        <v>398</v>
      </c>
      <c r="D211" s="58"/>
      <c r="E211" s="58"/>
      <c r="F211" s="58"/>
      <c r="G211" s="58"/>
      <c r="H211" s="58"/>
      <c r="I211" s="58"/>
      <c r="J211" s="58"/>
      <c r="L211" t="str">
        <f t="shared" si="17"/>
        <v xml:space="preserve">,`sur_avg` double(17,10) </v>
      </c>
    </row>
    <row r="212" spans="1:12" ht="18" customHeight="1">
      <c r="A212" s="58" t="s">
        <v>420</v>
      </c>
      <c r="B212" s="58" t="s">
        <v>538</v>
      </c>
      <c r="C212" s="34" t="s">
        <v>398</v>
      </c>
      <c r="D212" s="58"/>
      <c r="E212" s="58"/>
      <c r="F212" s="58"/>
      <c r="G212" s="58"/>
      <c r="H212" s="58"/>
      <c r="I212" s="58"/>
      <c r="J212" s="58"/>
      <c r="L212" t="str">
        <f t="shared" ref="L212:L213" si="18">CONCATENATE(",","`",B212,"` ",C212," ",IF(D212="Y","NOT NULL",""))</f>
        <v xml:space="preserve">,`mo_pre1` double(17,10) </v>
      </c>
    </row>
    <row r="213" spans="1:12" ht="18" customHeight="1">
      <c r="A213" s="58" t="s">
        <v>422</v>
      </c>
      <c r="B213" s="58" t="s">
        <v>421</v>
      </c>
      <c r="C213" s="34" t="s">
        <v>398</v>
      </c>
      <c r="D213" s="58"/>
      <c r="E213" s="58"/>
      <c r="F213" s="58"/>
      <c r="G213" s="58"/>
      <c r="H213" s="58"/>
      <c r="I213" s="58"/>
      <c r="J213" s="58"/>
      <c r="L213" t="str">
        <f t="shared" si="18"/>
        <v xml:space="preserve">,`mo_pre2` double(17,10) </v>
      </c>
    </row>
    <row r="214" spans="1:12" ht="18" customHeight="1">
      <c r="A214" s="58" t="s">
        <v>423</v>
      </c>
      <c r="B214" s="58" t="s">
        <v>424</v>
      </c>
      <c r="C214" s="34" t="s">
        <v>398</v>
      </c>
      <c r="D214" s="58"/>
      <c r="E214" s="58"/>
      <c r="F214" s="58"/>
      <c r="G214" s="58"/>
      <c r="H214" s="58"/>
      <c r="I214" s="58"/>
      <c r="J214" s="58"/>
      <c r="L214" t="str">
        <f>CONCATENATE(",","`",B214,"` ",C214," ",IF(D214="Y","NOT NULL",""))</f>
        <v xml:space="preserve">,`mo_pre3` double(17,10) </v>
      </c>
    </row>
    <row r="215" spans="1:12" ht="18" customHeight="1">
      <c r="A215" s="58" t="s">
        <v>426</v>
      </c>
      <c r="B215" s="58" t="s">
        <v>425</v>
      </c>
      <c r="C215" s="34" t="s">
        <v>398</v>
      </c>
      <c r="D215" s="58"/>
      <c r="E215" s="58"/>
      <c r="F215" s="58"/>
      <c r="G215" s="58"/>
      <c r="H215" s="58"/>
      <c r="I215" s="58"/>
      <c r="J215" s="58"/>
      <c r="L215" t="str">
        <f>CONCATENATE(",","`",B215,"` ",C215," ",IF(D215="Y","NOT NULL",""))</f>
        <v xml:space="preserve">,`mo_pre4` double(17,10) </v>
      </c>
    </row>
    <row r="216" spans="1:12" ht="18" customHeight="1">
      <c r="A216" s="55" t="s">
        <v>427</v>
      </c>
      <c r="B216" s="55" t="s">
        <v>428</v>
      </c>
      <c r="C216" s="34" t="s">
        <v>398</v>
      </c>
      <c r="D216" s="55"/>
      <c r="E216" s="55"/>
      <c r="F216" s="55"/>
      <c r="G216" s="55"/>
      <c r="H216" s="55"/>
      <c r="I216" s="55"/>
      <c r="J216" s="55"/>
      <c r="L216" t="str">
        <f>CONCATENATE(",","`",B216,"` ",C216," ",IF(D216="Y","NOT NULL",""))</f>
        <v xml:space="preserve">,`st_level` double(17,10) </v>
      </c>
    </row>
    <row r="217" spans="1:12" ht="18" customHeight="1">
      <c r="A217" s="34" t="s">
        <v>315</v>
      </c>
      <c r="B217" s="34" t="s">
        <v>315</v>
      </c>
      <c r="C217" s="58" t="s">
        <v>318</v>
      </c>
      <c r="D217" s="34"/>
      <c r="E217" s="34"/>
      <c r="F217" s="34"/>
      <c r="G217" s="34"/>
      <c r="H217" s="34"/>
      <c r="I217" s="34"/>
      <c r="J217" s="34"/>
      <c r="L217" t="str">
        <f t="shared" si="17"/>
        <v xml:space="preserve">,`reg_date` timestamp  </v>
      </c>
    </row>
    <row r="218" spans="1:12" ht="18" customHeight="1">
      <c r="A218" s="34" t="s">
        <v>316</v>
      </c>
      <c r="B218" s="34" t="s">
        <v>316</v>
      </c>
      <c r="C218" s="58" t="s">
        <v>318</v>
      </c>
      <c r="D218" s="58"/>
      <c r="E218" s="34"/>
      <c r="F218" s="34"/>
      <c r="G218" s="34"/>
      <c r="H218" s="34"/>
      <c r="I218" s="34"/>
      <c r="J218" s="34"/>
      <c r="L218" t="str">
        <f t="shared" si="17"/>
        <v xml:space="preserve">,`update_date` timestamp  </v>
      </c>
    </row>
    <row r="219" spans="1:12" ht="18" customHeight="1">
      <c r="A219" s="34" t="s">
        <v>317</v>
      </c>
      <c r="B219" s="34" t="s">
        <v>317</v>
      </c>
      <c r="C219" s="58" t="s">
        <v>318</v>
      </c>
      <c r="D219" s="34"/>
      <c r="E219" s="34"/>
      <c r="F219" s="34"/>
      <c r="G219" s="34"/>
      <c r="H219" s="34"/>
      <c r="I219" s="34"/>
      <c r="J219" s="34"/>
      <c r="L219" t="str">
        <f t="shared" si="17"/>
        <v xml:space="preserve">,`delete_date` timestamp  </v>
      </c>
    </row>
    <row r="220" spans="1:12" ht="18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L220" t="s">
        <v>311</v>
      </c>
    </row>
    <row r="221" spans="1:12" ht="18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</row>
    <row r="222" spans="1:12" ht="16.5" customHeight="1">
      <c r="A222" s="57" t="s">
        <v>274</v>
      </c>
      <c r="B222" s="73" t="s">
        <v>540</v>
      </c>
      <c r="C222" s="73"/>
      <c r="D222" s="73"/>
      <c r="E222" s="57" t="s">
        <v>275</v>
      </c>
      <c r="F222" s="120" t="s">
        <v>541</v>
      </c>
      <c r="G222" s="120"/>
      <c r="H222" s="120"/>
      <c r="I222" s="120"/>
      <c r="J222" s="120"/>
    </row>
    <row r="223" spans="1:12">
      <c r="A223" s="116" t="s">
        <v>296</v>
      </c>
      <c r="B223" s="73" t="s">
        <v>340</v>
      </c>
      <c r="C223" s="73"/>
      <c r="D223" s="73"/>
      <c r="E223" s="118" t="s">
        <v>276</v>
      </c>
      <c r="F223" s="120"/>
      <c r="G223" s="120"/>
      <c r="H223" s="120"/>
      <c r="I223" s="120"/>
      <c r="J223" s="120"/>
    </row>
    <row r="224" spans="1:12">
      <c r="A224" s="117"/>
      <c r="B224" s="73"/>
      <c r="C224" s="73"/>
      <c r="D224" s="73"/>
      <c r="E224" s="118"/>
      <c r="F224" s="120"/>
      <c r="G224" s="120"/>
      <c r="H224" s="120"/>
      <c r="I224" s="120"/>
      <c r="J224" s="120"/>
    </row>
    <row r="225" spans="1:12">
      <c r="A225" s="57" t="s">
        <v>277</v>
      </c>
      <c r="B225" s="120" t="s">
        <v>278</v>
      </c>
      <c r="C225" s="120"/>
      <c r="D225" s="120"/>
      <c r="E225" s="120"/>
      <c r="F225" s="120"/>
      <c r="G225" s="120"/>
      <c r="H225" s="120"/>
      <c r="I225" s="120"/>
      <c r="J225" s="120"/>
    </row>
    <row r="226" spans="1:12">
      <c r="A226" s="57" t="s">
        <v>279</v>
      </c>
      <c r="B226" s="120" t="s">
        <v>336</v>
      </c>
      <c r="C226" s="120"/>
      <c r="D226" s="120"/>
      <c r="E226" s="120"/>
      <c r="F226" s="120"/>
      <c r="G226" s="120"/>
      <c r="H226" s="120"/>
      <c r="I226" s="120"/>
      <c r="J226" s="120"/>
    </row>
    <row r="227" spans="1:12">
      <c r="A227" s="53" t="s">
        <v>280</v>
      </c>
      <c r="B227" s="53" t="s">
        <v>281</v>
      </c>
      <c r="C227" s="53" t="s">
        <v>282</v>
      </c>
      <c r="D227" s="53" t="s">
        <v>283</v>
      </c>
      <c r="E227" s="53" t="s">
        <v>284</v>
      </c>
      <c r="F227" s="115" t="s">
        <v>261</v>
      </c>
      <c r="G227" s="115"/>
      <c r="H227" s="115"/>
      <c r="I227" s="115"/>
      <c r="J227" s="115"/>
    </row>
    <row r="228" spans="1:12">
      <c r="A228" s="40">
        <v>100</v>
      </c>
      <c r="B228" s="52">
        <v>0</v>
      </c>
      <c r="C228" s="52" t="s">
        <v>285</v>
      </c>
      <c r="D228" s="40">
        <v>100000</v>
      </c>
      <c r="E228" s="52" t="s">
        <v>295</v>
      </c>
      <c r="F228" s="119"/>
      <c r="G228" s="119"/>
      <c r="H228" s="119"/>
      <c r="I228" s="119"/>
      <c r="J228" s="119"/>
    </row>
    <row r="229" spans="1:12">
      <c r="A229" s="115" t="s">
        <v>286</v>
      </c>
      <c r="B229" s="115" t="s">
        <v>287</v>
      </c>
      <c r="C229" s="115" t="s">
        <v>255</v>
      </c>
      <c r="D229" s="115" t="s">
        <v>288</v>
      </c>
      <c r="E229" s="115" t="s">
        <v>289</v>
      </c>
      <c r="F229" s="115" t="s">
        <v>290</v>
      </c>
      <c r="G229" s="115" t="s">
        <v>291</v>
      </c>
      <c r="H229" s="115" t="s">
        <v>292</v>
      </c>
      <c r="I229" s="116" t="s">
        <v>302</v>
      </c>
      <c r="J229" s="116" t="s">
        <v>303</v>
      </c>
    </row>
    <row r="230" spans="1:12">
      <c r="A230" s="115"/>
      <c r="B230" s="115"/>
      <c r="C230" s="115"/>
      <c r="D230" s="115"/>
      <c r="E230" s="115"/>
      <c r="F230" s="115"/>
      <c r="G230" s="115"/>
      <c r="H230" s="115"/>
      <c r="I230" s="117"/>
      <c r="J230" s="117"/>
      <c r="L230" t="str">
        <f>CONCATENATE("CREATE TABLE `",B222,"` (")</f>
        <v>CREATE TABLE `absm_file` (</v>
      </c>
    </row>
    <row r="231" spans="1:12">
      <c r="A231" s="55" t="s">
        <v>381</v>
      </c>
      <c r="B231" s="52" t="s">
        <v>381</v>
      </c>
      <c r="C231" s="34" t="s">
        <v>321</v>
      </c>
      <c r="D231" s="52" t="s">
        <v>293</v>
      </c>
      <c r="E231" s="52" t="s">
        <v>293</v>
      </c>
      <c r="F231" s="52"/>
      <c r="G231" s="52"/>
      <c r="H231" s="52"/>
      <c r="I231" s="52"/>
      <c r="J231" s="52"/>
      <c r="L231" t="str">
        <f>CONCATENATE("`",B231,"` ",C231," ",IF(D231="Y","NOT NULL","")," ,PRIMARY KEY (`",B231,"`)","" )</f>
        <v>`vi_id` int(38) NOT NULL ,PRIMARY KEY (`vi_id`)</v>
      </c>
    </row>
    <row r="232" spans="1:12" ht="33" customHeight="1">
      <c r="A232" s="55" t="s">
        <v>350</v>
      </c>
      <c r="B232" s="55" t="s">
        <v>350</v>
      </c>
      <c r="C232" s="34" t="s">
        <v>321</v>
      </c>
      <c r="D232" s="55" t="s">
        <v>293</v>
      </c>
      <c r="E232" s="55"/>
      <c r="F232" s="55"/>
      <c r="G232" s="55"/>
      <c r="H232" s="55"/>
      <c r="I232" s="55"/>
      <c r="J232" s="55" t="s">
        <v>362</v>
      </c>
      <c r="L232" t="str">
        <f t="shared" ref="L232:L240" si="19">CONCATENATE(",","`",B232,"` ",C232," ",IF(D232="Y","NOT NULL",""))</f>
        <v>,`ca_id` int(38) NOT NULL</v>
      </c>
    </row>
    <row r="233" spans="1:12" ht="33" customHeight="1">
      <c r="A233" s="55" t="s">
        <v>358</v>
      </c>
      <c r="B233" s="55" t="s">
        <v>358</v>
      </c>
      <c r="C233" s="34" t="s">
        <v>321</v>
      </c>
      <c r="D233" s="55" t="s">
        <v>293</v>
      </c>
      <c r="E233" s="55"/>
      <c r="F233" s="55"/>
      <c r="G233" s="55"/>
      <c r="H233" s="55"/>
      <c r="I233" s="55"/>
      <c r="J233" s="55" t="s">
        <v>359</v>
      </c>
      <c r="L233" t="str">
        <f t="shared" si="19"/>
        <v>,`pr_id` int(38) NOT NULL</v>
      </c>
    </row>
    <row r="234" spans="1:12" ht="66">
      <c r="A234" s="64" t="s">
        <v>542</v>
      </c>
      <c r="B234" s="64" t="s">
        <v>542</v>
      </c>
      <c r="C234" s="34" t="s">
        <v>543</v>
      </c>
      <c r="D234" s="64"/>
      <c r="E234" s="64"/>
      <c r="F234" s="64"/>
      <c r="G234" s="64"/>
      <c r="H234" s="64"/>
      <c r="I234" s="64"/>
      <c r="J234" s="64" t="s">
        <v>544</v>
      </c>
      <c r="L234" t="str">
        <f t="shared" si="19"/>
        <v xml:space="preserve">,`file_cd` varchar(2) </v>
      </c>
    </row>
    <row r="235" spans="1:12">
      <c r="A235" s="55" t="s">
        <v>327</v>
      </c>
      <c r="B235" s="54" t="s">
        <v>327</v>
      </c>
      <c r="C235" s="34" t="s">
        <v>325</v>
      </c>
      <c r="D235" s="54"/>
      <c r="E235" s="54"/>
      <c r="F235" s="54"/>
      <c r="G235" s="54"/>
      <c r="H235" s="54"/>
      <c r="I235" s="54"/>
      <c r="J235" s="54"/>
      <c r="L235" t="str">
        <f t="shared" ref="L235" si="20">CONCATENATE(",","`",B235,"` ",C235," ",IF(D235="Y","NOT NULL",""))</f>
        <v xml:space="preserve">,`url` varchar(500) </v>
      </c>
    </row>
    <row r="236" spans="1:12">
      <c r="A236" s="55" t="s">
        <v>326</v>
      </c>
      <c r="B236" s="52" t="s">
        <v>326</v>
      </c>
      <c r="C236" s="34" t="s">
        <v>323</v>
      </c>
      <c r="D236" s="52"/>
      <c r="E236" s="52"/>
      <c r="F236" s="52"/>
      <c r="G236" s="52"/>
      <c r="H236" s="52"/>
      <c r="I236" s="52"/>
      <c r="J236" s="52"/>
      <c r="L236" t="str">
        <f t="shared" si="19"/>
        <v xml:space="preserve">,`file_size` double </v>
      </c>
    </row>
    <row r="237" spans="1:12">
      <c r="A237" s="55" t="s">
        <v>324</v>
      </c>
      <c r="B237" s="52" t="s">
        <v>324</v>
      </c>
      <c r="C237" s="34" t="s">
        <v>325</v>
      </c>
      <c r="D237" s="52"/>
      <c r="E237" s="52"/>
      <c r="F237" s="52"/>
      <c r="G237" s="52"/>
      <c r="H237" s="52"/>
      <c r="I237" s="52"/>
      <c r="J237" s="52"/>
      <c r="L237" t="str">
        <f t="shared" si="19"/>
        <v xml:space="preserve">,`file_name` varchar(500) </v>
      </c>
    </row>
    <row r="238" spans="1:12">
      <c r="A238" s="34" t="s">
        <v>315</v>
      </c>
      <c r="B238" s="34" t="s">
        <v>315</v>
      </c>
      <c r="C238" s="52" t="s">
        <v>318</v>
      </c>
      <c r="D238" s="52"/>
      <c r="E238" s="52"/>
      <c r="F238" s="52"/>
      <c r="G238" s="52"/>
      <c r="H238" s="52"/>
      <c r="I238" s="52"/>
      <c r="J238" s="52"/>
      <c r="L238" t="str">
        <f t="shared" si="19"/>
        <v xml:space="preserve">,`reg_date` timestamp  </v>
      </c>
    </row>
    <row r="239" spans="1:12">
      <c r="A239" s="34" t="s">
        <v>316</v>
      </c>
      <c r="B239" s="34" t="s">
        <v>316</v>
      </c>
      <c r="C239" s="52" t="s">
        <v>318</v>
      </c>
      <c r="D239" s="34"/>
      <c r="E239" s="34"/>
      <c r="F239" s="34"/>
      <c r="G239" s="34"/>
      <c r="H239" s="34"/>
      <c r="I239" s="34"/>
      <c r="J239" s="34"/>
      <c r="L239" t="str">
        <f t="shared" si="19"/>
        <v xml:space="preserve">,`update_date` timestamp  </v>
      </c>
    </row>
    <row r="240" spans="1:12">
      <c r="A240" s="34" t="s">
        <v>317</v>
      </c>
      <c r="B240" s="34" t="s">
        <v>317</v>
      </c>
      <c r="C240" s="52" t="s">
        <v>322</v>
      </c>
      <c r="D240" s="34"/>
      <c r="E240" s="34"/>
      <c r="F240" s="34"/>
      <c r="G240" s="34"/>
      <c r="H240" s="34"/>
      <c r="I240" s="34"/>
      <c r="J240" s="34"/>
      <c r="L240" t="str">
        <f t="shared" si="19"/>
        <v xml:space="preserve">,`delete_date` timestamp  </v>
      </c>
    </row>
    <row r="241" spans="1:1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L241" t="s">
        <v>311</v>
      </c>
    </row>
    <row r="242" spans="1:12">
      <c r="A242" s="34"/>
      <c r="B242" s="34"/>
      <c r="C242" s="34"/>
      <c r="D242" s="34"/>
      <c r="E242" s="34"/>
      <c r="F242" s="34"/>
      <c r="G242" s="34"/>
      <c r="H242" s="34"/>
      <c r="I242" s="34"/>
      <c r="J242" s="34"/>
    </row>
    <row r="243" spans="1:12" ht="16.5" customHeight="1">
      <c r="A243" s="57" t="s">
        <v>274</v>
      </c>
      <c r="B243" s="73" t="s">
        <v>545</v>
      </c>
      <c r="C243" s="73"/>
      <c r="D243" s="73"/>
      <c r="E243" s="57" t="s">
        <v>275</v>
      </c>
      <c r="F243" s="120" t="s">
        <v>383</v>
      </c>
      <c r="G243" s="120"/>
      <c r="H243" s="120"/>
      <c r="I243" s="120"/>
      <c r="J243" s="120"/>
    </row>
    <row r="244" spans="1:12">
      <c r="A244" s="116" t="s">
        <v>296</v>
      </c>
      <c r="B244" s="73" t="s">
        <v>340</v>
      </c>
      <c r="C244" s="73"/>
      <c r="D244" s="73"/>
      <c r="E244" s="118" t="s">
        <v>276</v>
      </c>
      <c r="F244" s="120"/>
      <c r="G244" s="120"/>
      <c r="H244" s="120"/>
      <c r="I244" s="120"/>
      <c r="J244" s="120"/>
    </row>
    <row r="245" spans="1:12">
      <c r="A245" s="117"/>
      <c r="B245" s="73"/>
      <c r="C245" s="73"/>
      <c r="D245" s="73"/>
      <c r="E245" s="118"/>
      <c r="F245" s="120"/>
      <c r="G245" s="120"/>
      <c r="H245" s="120"/>
      <c r="I245" s="120"/>
      <c r="J245" s="120"/>
    </row>
    <row r="246" spans="1:12">
      <c r="A246" s="57" t="s">
        <v>277</v>
      </c>
      <c r="B246" s="120" t="s">
        <v>278</v>
      </c>
      <c r="C246" s="120"/>
      <c r="D246" s="120"/>
      <c r="E246" s="120"/>
      <c r="F246" s="120"/>
      <c r="G246" s="120"/>
      <c r="H246" s="120"/>
      <c r="I246" s="120"/>
      <c r="J246" s="120"/>
    </row>
    <row r="247" spans="1:12">
      <c r="A247" s="57" t="s">
        <v>279</v>
      </c>
      <c r="B247" s="120" t="s">
        <v>298</v>
      </c>
      <c r="C247" s="120"/>
      <c r="D247" s="120"/>
      <c r="E247" s="120"/>
      <c r="F247" s="120"/>
      <c r="G247" s="120"/>
      <c r="H247" s="120"/>
      <c r="I247" s="120"/>
      <c r="J247" s="120"/>
    </row>
    <row r="248" spans="1:12">
      <c r="A248" s="56" t="s">
        <v>280</v>
      </c>
      <c r="B248" s="56" t="s">
        <v>281</v>
      </c>
      <c r="C248" s="56" t="s">
        <v>282</v>
      </c>
      <c r="D248" s="56" t="s">
        <v>283</v>
      </c>
      <c r="E248" s="56" t="s">
        <v>284</v>
      </c>
      <c r="F248" s="115" t="s">
        <v>261</v>
      </c>
      <c r="G248" s="115"/>
      <c r="H248" s="115"/>
      <c r="I248" s="115"/>
      <c r="J248" s="115"/>
    </row>
    <row r="249" spans="1:12">
      <c r="A249" s="40">
        <v>100</v>
      </c>
      <c r="B249" s="55">
        <v>0</v>
      </c>
      <c r="C249" s="55" t="s">
        <v>285</v>
      </c>
      <c r="D249" s="40">
        <v>100000</v>
      </c>
      <c r="E249" s="55" t="s">
        <v>295</v>
      </c>
      <c r="F249" s="119"/>
      <c r="G249" s="119"/>
      <c r="H249" s="119"/>
      <c r="I249" s="119"/>
      <c r="J249" s="119"/>
    </row>
    <row r="250" spans="1:12">
      <c r="A250" s="115" t="s">
        <v>286</v>
      </c>
      <c r="B250" s="115" t="s">
        <v>287</v>
      </c>
      <c r="C250" s="115" t="s">
        <v>255</v>
      </c>
      <c r="D250" s="115" t="s">
        <v>288</v>
      </c>
      <c r="E250" s="115" t="s">
        <v>289</v>
      </c>
      <c r="F250" s="115" t="s">
        <v>290</v>
      </c>
      <c r="G250" s="115" t="s">
        <v>291</v>
      </c>
      <c r="H250" s="115" t="s">
        <v>292</v>
      </c>
      <c r="I250" s="116" t="s">
        <v>302</v>
      </c>
      <c r="J250" s="116" t="s">
        <v>303</v>
      </c>
    </row>
    <row r="251" spans="1:12">
      <c r="A251" s="115"/>
      <c r="B251" s="115"/>
      <c r="C251" s="115"/>
      <c r="D251" s="115"/>
      <c r="E251" s="115"/>
      <c r="F251" s="115"/>
      <c r="G251" s="115"/>
      <c r="H251" s="115"/>
      <c r="I251" s="117"/>
      <c r="J251" s="117"/>
      <c r="L251" t="str">
        <f>CONCATENATE("CREATE TABLE `",B243,"` (")</f>
        <v>CREATE TABLE `absm_code` (</v>
      </c>
    </row>
    <row r="252" spans="1:12">
      <c r="A252" s="55" t="s">
        <v>384</v>
      </c>
      <c r="B252" s="55" t="s">
        <v>384</v>
      </c>
      <c r="C252" s="34" t="s">
        <v>321</v>
      </c>
      <c r="D252" s="55" t="s">
        <v>293</v>
      </c>
      <c r="E252" s="55" t="s">
        <v>293</v>
      </c>
      <c r="F252" s="55"/>
      <c r="G252" s="55"/>
      <c r="H252" s="55"/>
      <c r="I252" s="55"/>
      <c r="J252" s="55"/>
      <c r="L252" t="str">
        <f>CONCATENATE("`",B252,"` ",C252," ",IF(D252="Y","NOT NULL","")," ,PRIMARY KEY (`",B252,"`)","" )</f>
        <v>`co_id` int(38) NOT NULL ,PRIMARY KEY (`co_id`)</v>
      </c>
    </row>
    <row r="253" spans="1:12" ht="33" customHeight="1">
      <c r="A253" s="55" t="s">
        <v>385</v>
      </c>
      <c r="B253" s="55" t="s">
        <v>385</v>
      </c>
      <c r="C253" s="34" t="s">
        <v>386</v>
      </c>
      <c r="D253" s="55" t="s">
        <v>293</v>
      </c>
      <c r="E253" s="55"/>
      <c r="F253" s="55"/>
      <c r="G253" s="55"/>
      <c r="H253" s="55"/>
      <c r="I253" s="55"/>
      <c r="J253" s="55"/>
      <c r="L253" t="str">
        <f t="shared" ref="L253:L255" si="21">CONCATENATE(",","`",B253,"` ",C253," ",IF(D253="Y","NOT NULL",""))</f>
        <v>,`code` char(3) NOT NULL</v>
      </c>
    </row>
    <row r="254" spans="1:12" ht="33" customHeight="1">
      <c r="A254" s="55" t="s">
        <v>387</v>
      </c>
      <c r="B254" s="55" t="s">
        <v>387</v>
      </c>
      <c r="C254" s="34" t="s">
        <v>388</v>
      </c>
      <c r="D254" s="55" t="s">
        <v>293</v>
      </c>
      <c r="E254" s="55"/>
      <c r="F254" s="55"/>
      <c r="G254" s="55"/>
      <c r="H254" s="55"/>
      <c r="I254" s="55"/>
      <c r="J254" s="55"/>
      <c r="L254" t="str">
        <f t="shared" si="21"/>
        <v>,`data` varchar(100) NOT NULL</v>
      </c>
    </row>
    <row r="255" spans="1:12">
      <c r="A255" s="55" t="s">
        <v>389</v>
      </c>
      <c r="B255" s="55" t="s">
        <v>389</v>
      </c>
      <c r="C255" s="34" t="s">
        <v>390</v>
      </c>
      <c r="D255" s="55" t="s">
        <v>293</v>
      </c>
      <c r="E255" s="55"/>
      <c r="F255" s="55"/>
      <c r="G255" s="55"/>
      <c r="H255" s="55"/>
      <c r="I255" s="55"/>
      <c r="J255" s="55"/>
      <c r="L255" t="str">
        <f t="shared" si="21"/>
        <v>,`code_name` varchar(255) NOT NULL</v>
      </c>
    </row>
    <row r="256" spans="1:12" ht="33" customHeight="1">
      <c r="A256" s="55" t="s">
        <v>391</v>
      </c>
      <c r="B256" s="55" t="s">
        <v>391</v>
      </c>
      <c r="C256" s="34" t="s">
        <v>386</v>
      </c>
      <c r="D256" s="55" t="s">
        <v>293</v>
      </c>
      <c r="E256" s="55"/>
      <c r="F256" s="55"/>
      <c r="G256" s="55"/>
      <c r="H256" s="55"/>
      <c r="I256" s="55"/>
      <c r="J256" s="55"/>
      <c r="L256" t="str">
        <f t="shared" ref="L256" si="22">CONCATENATE(",","`",B256,"` ",C256," ",IF(D256="Y","NOT NULL",""))</f>
        <v>,`code_group` char(3) NOT NULL</v>
      </c>
    </row>
    <row r="257" spans="1:12">
      <c r="A257" s="34" t="s">
        <v>315</v>
      </c>
      <c r="B257" s="34" t="s">
        <v>315</v>
      </c>
      <c r="C257" s="55" t="s">
        <v>318</v>
      </c>
      <c r="D257" s="55"/>
      <c r="E257" s="55"/>
      <c r="F257" s="55"/>
      <c r="G257" s="55"/>
      <c r="H257" s="55"/>
      <c r="I257" s="55"/>
      <c r="J257" s="55"/>
      <c r="L257" t="str">
        <f t="shared" ref="L257:L259" si="23">CONCATENATE(",","`",B257,"` ",C257," ",IF(D257="Y","NOT NULL",""))</f>
        <v xml:space="preserve">,`reg_date` timestamp  </v>
      </c>
    </row>
    <row r="258" spans="1:12">
      <c r="A258" s="34" t="s">
        <v>316</v>
      </c>
      <c r="B258" s="34" t="s">
        <v>316</v>
      </c>
      <c r="C258" s="55" t="s">
        <v>318</v>
      </c>
      <c r="D258" s="34"/>
      <c r="E258" s="34"/>
      <c r="F258" s="34"/>
      <c r="G258" s="34"/>
      <c r="H258" s="34"/>
      <c r="I258" s="34"/>
      <c r="J258" s="34"/>
      <c r="L258" t="str">
        <f t="shared" si="23"/>
        <v xml:space="preserve">,`update_date` timestamp  </v>
      </c>
    </row>
    <row r="259" spans="1:12">
      <c r="A259" s="34" t="s">
        <v>317</v>
      </c>
      <c r="B259" s="34" t="s">
        <v>317</v>
      </c>
      <c r="C259" s="55" t="s">
        <v>318</v>
      </c>
      <c r="D259" s="34"/>
      <c r="E259" s="34"/>
      <c r="F259" s="34"/>
      <c r="G259" s="34"/>
      <c r="H259" s="34"/>
      <c r="I259" s="34"/>
      <c r="J259" s="34"/>
      <c r="L259" t="str">
        <f t="shared" si="23"/>
        <v xml:space="preserve">,`delete_date` timestamp  </v>
      </c>
    </row>
    <row r="260" spans="1:1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L260" t="s">
        <v>311</v>
      </c>
    </row>
    <row r="261" spans="1:12">
      <c r="A261" s="34"/>
      <c r="B261" s="34"/>
      <c r="C261" s="34"/>
      <c r="D261" s="34"/>
      <c r="E261" s="34"/>
      <c r="F261" s="34"/>
      <c r="G261" s="34"/>
      <c r="H261" s="34"/>
      <c r="I261" s="34"/>
      <c r="J261" s="34"/>
    </row>
    <row r="262" spans="1:12" s="131" customFormat="1" ht="16.5" customHeight="1">
      <c r="A262" s="69" t="s">
        <v>274</v>
      </c>
      <c r="B262" s="129" t="s">
        <v>560</v>
      </c>
      <c r="C262" s="129"/>
      <c r="D262" s="129"/>
      <c r="E262" s="69" t="s">
        <v>275</v>
      </c>
      <c r="F262" s="130" t="s">
        <v>561</v>
      </c>
      <c r="G262" s="130"/>
      <c r="H262" s="130"/>
      <c r="I262" s="130"/>
      <c r="J262" s="130"/>
    </row>
    <row r="263" spans="1:12" s="131" customFormat="1">
      <c r="A263" s="116" t="s">
        <v>296</v>
      </c>
      <c r="B263" s="129" t="s">
        <v>340</v>
      </c>
      <c r="C263" s="129"/>
      <c r="D263" s="129"/>
      <c r="E263" s="118" t="s">
        <v>276</v>
      </c>
      <c r="F263" s="130"/>
      <c r="G263" s="130"/>
      <c r="H263" s="130"/>
      <c r="I263" s="130"/>
      <c r="J263" s="130"/>
    </row>
    <row r="264" spans="1:12" s="131" customFormat="1">
      <c r="A264" s="117"/>
      <c r="B264" s="129"/>
      <c r="C264" s="129"/>
      <c r="D264" s="129"/>
      <c r="E264" s="118"/>
      <c r="F264" s="130"/>
      <c r="G264" s="130"/>
      <c r="H264" s="130"/>
      <c r="I264" s="130"/>
      <c r="J264" s="130"/>
    </row>
    <row r="265" spans="1:12" s="131" customFormat="1">
      <c r="A265" s="69" t="s">
        <v>277</v>
      </c>
      <c r="B265" s="130" t="s">
        <v>278</v>
      </c>
      <c r="C265" s="130"/>
      <c r="D265" s="130"/>
      <c r="E265" s="130"/>
      <c r="F265" s="130"/>
      <c r="G265" s="130"/>
      <c r="H265" s="130"/>
      <c r="I265" s="130"/>
      <c r="J265" s="130"/>
    </row>
    <row r="266" spans="1:12" s="131" customFormat="1">
      <c r="A266" s="69" t="s">
        <v>279</v>
      </c>
      <c r="B266" s="130" t="s">
        <v>563</v>
      </c>
      <c r="C266" s="130"/>
      <c r="D266" s="130"/>
      <c r="E266" s="130"/>
      <c r="F266" s="130"/>
      <c r="G266" s="130"/>
      <c r="H266" s="130"/>
      <c r="I266" s="130"/>
      <c r="J266" s="130"/>
    </row>
    <row r="267" spans="1:12" s="131" customFormat="1">
      <c r="A267" s="68" t="s">
        <v>280</v>
      </c>
      <c r="B267" s="68" t="s">
        <v>281</v>
      </c>
      <c r="C267" s="68" t="s">
        <v>282</v>
      </c>
      <c r="D267" s="68" t="s">
        <v>283</v>
      </c>
      <c r="E267" s="68" t="s">
        <v>284</v>
      </c>
      <c r="F267" s="115" t="s">
        <v>261</v>
      </c>
      <c r="G267" s="115"/>
      <c r="H267" s="115"/>
      <c r="I267" s="115"/>
      <c r="J267" s="115"/>
    </row>
    <row r="268" spans="1:12" s="131" customFormat="1">
      <c r="A268" s="132">
        <v>100</v>
      </c>
      <c r="B268" s="128">
        <v>0</v>
      </c>
      <c r="C268" s="128" t="s">
        <v>285</v>
      </c>
      <c r="D268" s="132">
        <v>100000</v>
      </c>
      <c r="E268" s="128" t="s">
        <v>295</v>
      </c>
      <c r="F268" s="133"/>
      <c r="G268" s="133"/>
      <c r="H268" s="133"/>
      <c r="I268" s="133"/>
      <c r="J268" s="133"/>
    </row>
    <row r="269" spans="1:12" s="131" customFormat="1">
      <c r="A269" s="115" t="s">
        <v>286</v>
      </c>
      <c r="B269" s="115" t="s">
        <v>287</v>
      </c>
      <c r="C269" s="115" t="s">
        <v>255</v>
      </c>
      <c r="D269" s="115" t="s">
        <v>288</v>
      </c>
      <c r="E269" s="115" t="s">
        <v>289</v>
      </c>
      <c r="F269" s="115" t="s">
        <v>290</v>
      </c>
      <c r="G269" s="115" t="s">
        <v>291</v>
      </c>
      <c r="H269" s="115" t="s">
        <v>292</v>
      </c>
      <c r="I269" s="116" t="s">
        <v>302</v>
      </c>
      <c r="J269" s="116" t="s">
        <v>303</v>
      </c>
    </row>
    <row r="270" spans="1:12" s="131" customFormat="1">
      <c r="A270" s="115"/>
      <c r="B270" s="115"/>
      <c r="C270" s="115"/>
      <c r="D270" s="115"/>
      <c r="E270" s="115"/>
      <c r="F270" s="115"/>
      <c r="G270" s="115"/>
      <c r="H270" s="115"/>
      <c r="I270" s="117"/>
      <c r="J270" s="117"/>
      <c r="L270" s="131" t="str">
        <f>CONCATENATE("CREATE TABLE `",B262,"` (")</f>
        <v>CREATE TABLE `absm_mosu` (</v>
      </c>
    </row>
    <row r="271" spans="1:12" s="131" customFormat="1">
      <c r="A271" s="128" t="s">
        <v>537</v>
      </c>
      <c r="B271" s="128" t="s">
        <v>537</v>
      </c>
      <c r="C271" s="63" t="s">
        <v>321</v>
      </c>
      <c r="D271" s="128" t="s">
        <v>293</v>
      </c>
      <c r="E271" s="128" t="s">
        <v>293</v>
      </c>
      <c r="F271" s="128"/>
      <c r="G271" s="128"/>
      <c r="H271" s="128"/>
      <c r="I271" s="128"/>
      <c r="J271" s="128"/>
      <c r="L271" s="131" t="str">
        <f>CONCATENATE("`",B271,"` ",C271," ",IF(D271="Y","NOT NULL","")," ,PRIMARY KEY (`",B271,"`)","" )</f>
        <v>`mo_id` int(38) NOT NULL ,PRIMARY KEY (`mo_id`)</v>
      </c>
    </row>
    <row r="272" spans="1:12" s="131" customFormat="1" ht="33" customHeight="1">
      <c r="A272" s="128" t="s">
        <v>564</v>
      </c>
      <c r="B272" s="128" t="s">
        <v>564</v>
      </c>
      <c r="C272" s="63" t="s">
        <v>557</v>
      </c>
      <c r="D272" s="128" t="s">
        <v>293</v>
      </c>
      <c r="E272" s="128"/>
      <c r="F272" s="128"/>
      <c r="G272" s="128"/>
      <c r="H272" s="128"/>
      <c r="I272" s="128"/>
      <c r="J272" s="128" t="s">
        <v>577</v>
      </c>
      <c r="L272" s="131" t="str">
        <f t="shared" ref="L272:L277" si="24">CONCATENATE(",","`",B272,"` ",C272," ",IF(D272="Y","NOT NULL",""))</f>
        <v>,`mo_cd` char(1) NOT NULL</v>
      </c>
    </row>
    <row r="273" spans="1:12" s="131" customFormat="1" ht="33" customHeight="1">
      <c r="A273" s="128" t="s">
        <v>578</v>
      </c>
      <c r="B273" s="128" t="s">
        <v>565</v>
      </c>
      <c r="C273" s="63" t="s">
        <v>572</v>
      </c>
      <c r="D273" s="128" t="s">
        <v>293</v>
      </c>
      <c r="E273" s="128"/>
      <c r="F273" s="128"/>
      <c r="G273" s="128"/>
      <c r="H273" s="128"/>
      <c r="I273" s="128"/>
      <c r="J273" s="128"/>
      <c r="L273" s="131" t="str">
        <f t="shared" si="24"/>
        <v>,`param1` double(25,20) NOT NULL</v>
      </c>
    </row>
    <row r="274" spans="1:12" s="131" customFormat="1" ht="33">
      <c r="A274" s="128" t="s">
        <v>579</v>
      </c>
      <c r="B274" s="128" t="s">
        <v>566</v>
      </c>
      <c r="C274" s="63" t="s">
        <v>572</v>
      </c>
      <c r="D274" s="128" t="s">
        <v>293</v>
      </c>
      <c r="E274" s="128"/>
      <c r="F274" s="128"/>
      <c r="G274" s="128"/>
      <c r="H274" s="128"/>
      <c r="I274" s="128"/>
      <c r="J274" s="128"/>
      <c r="L274" s="131" t="str">
        <f t="shared" si="24"/>
        <v>,`param2` double(25,20) NOT NULL</v>
      </c>
    </row>
    <row r="275" spans="1:12" s="131" customFormat="1" ht="33" customHeight="1">
      <c r="A275" s="128" t="s">
        <v>580</v>
      </c>
      <c r="B275" s="128" t="s">
        <v>567</v>
      </c>
      <c r="C275" s="63" t="s">
        <v>572</v>
      </c>
      <c r="D275" s="128" t="s">
        <v>293</v>
      </c>
      <c r="E275" s="128"/>
      <c r="F275" s="128"/>
      <c r="G275" s="128"/>
      <c r="H275" s="128"/>
      <c r="I275" s="128"/>
      <c r="J275" s="128"/>
      <c r="L275" s="131" t="str">
        <f t="shared" ref="L275:L276" si="25">CONCATENATE(",","`",B275,"` ",C275," ",IF(D275="Y","NOT NULL",""))</f>
        <v>,`param3` double(25,20) NOT NULL</v>
      </c>
    </row>
    <row r="276" spans="1:12" s="131" customFormat="1" ht="33" customHeight="1">
      <c r="A276" s="128" t="s">
        <v>581</v>
      </c>
      <c r="B276" s="128" t="s">
        <v>568</v>
      </c>
      <c r="C276" s="63" t="s">
        <v>572</v>
      </c>
      <c r="D276" s="128" t="s">
        <v>293</v>
      </c>
      <c r="E276" s="128"/>
      <c r="F276" s="128"/>
      <c r="G276" s="128"/>
      <c r="H276" s="128"/>
      <c r="I276" s="128"/>
      <c r="J276" s="128"/>
      <c r="L276" s="131" t="str">
        <f t="shared" si="25"/>
        <v>,`param4` double(25,20) NOT NULL</v>
      </c>
    </row>
    <row r="277" spans="1:12" s="131" customFormat="1" ht="33" customHeight="1">
      <c r="A277" s="128" t="s">
        <v>582</v>
      </c>
      <c r="B277" s="128" t="s">
        <v>569</v>
      </c>
      <c r="C277" s="63" t="s">
        <v>572</v>
      </c>
      <c r="D277" s="128" t="s">
        <v>293</v>
      </c>
      <c r="E277" s="128"/>
      <c r="F277" s="128"/>
      <c r="G277" s="128"/>
      <c r="H277" s="128"/>
      <c r="I277" s="128"/>
      <c r="J277" s="128"/>
      <c r="L277" s="131" t="str">
        <f t="shared" si="24"/>
        <v>,`param5` double(25,20) NOT NULL</v>
      </c>
    </row>
    <row r="278" spans="1:12" s="131" customFormat="1" ht="33" customHeight="1">
      <c r="A278" s="128" t="s">
        <v>583</v>
      </c>
      <c r="B278" s="128" t="s">
        <v>570</v>
      </c>
      <c r="C278" s="63" t="s">
        <v>572</v>
      </c>
      <c r="D278" s="128" t="s">
        <v>293</v>
      </c>
      <c r="E278" s="128"/>
      <c r="F278" s="128"/>
      <c r="G278" s="128"/>
      <c r="H278" s="128"/>
      <c r="I278" s="128"/>
      <c r="J278" s="128"/>
      <c r="L278" s="131" t="str">
        <f t="shared" ref="L278" si="26">CONCATENATE(",","`",B278,"` ",C278," ",IF(D278="Y","NOT NULL",""))</f>
        <v>,`param6` double(25,20) NOT NULL</v>
      </c>
    </row>
    <row r="279" spans="1:12" s="131" customFormat="1" ht="33" customHeight="1">
      <c r="A279" s="128" t="s">
        <v>576</v>
      </c>
      <c r="B279" s="128" t="s">
        <v>571</v>
      </c>
      <c r="C279" s="63" t="s">
        <v>572</v>
      </c>
      <c r="D279" s="128" t="s">
        <v>293</v>
      </c>
      <c r="E279" s="128"/>
      <c r="F279" s="128"/>
      <c r="G279" s="128"/>
      <c r="H279" s="128"/>
      <c r="I279" s="128"/>
      <c r="J279" s="128"/>
      <c r="L279" s="131" t="str">
        <f t="shared" ref="L279" si="27">CONCATENATE(",","`",B279,"` ",C279," ",IF(D279="Y","NOT NULL",""))</f>
        <v>,`param7` double(25,20) NOT NULL</v>
      </c>
    </row>
    <row r="280" spans="1:1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L280" t="s">
        <v>311</v>
      </c>
    </row>
    <row r="281" spans="1:12" ht="16.5" customHeight="1">
      <c r="A281" s="71" t="s">
        <v>274</v>
      </c>
      <c r="B281" s="121" t="s">
        <v>588</v>
      </c>
      <c r="C281" s="121"/>
      <c r="D281" s="121"/>
      <c r="E281" s="71" t="s">
        <v>275</v>
      </c>
      <c r="F281" s="122" t="s">
        <v>589</v>
      </c>
      <c r="G281" s="122"/>
      <c r="H281" s="122"/>
      <c r="I281" s="122"/>
      <c r="J281" s="122"/>
    </row>
    <row r="282" spans="1:12">
      <c r="A282" s="123" t="s">
        <v>296</v>
      </c>
      <c r="B282" s="121" t="s">
        <v>340</v>
      </c>
      <c r="C282" s="121"/>
      <c r="D282" s="121"/>
      <c r="E282" s="121" t="s">
        <v>276</v>
      </c>
      <c r="F282" s="122"/>
      <c r="G282" s="122"/>
      <c r="H282" s="122"/>
      <c r="I282" s="122"/>
      <c r="J282" s="122"/>
    </row>
    <row r="283" spans="1:12">
      <c r="A283" s="124"/>
      <c r="B283" s="121"/>
      <c r="C283" s="121"/>
      <c r="D283" s="121"/>
      <c r="E283" s="121"/>
      <c r="F283" s="122"/>
      <c r="G283" s="122"/>
      <c r="H283" s="122"/>
      <c r="I283" s="122"/>
      <c r="J283" s="122"/>
    </row>
    <row r="284" spans="1:12">
      <c r="A284" s="71" t="s">
        <v>277</v>
      </c>
      <c r="B284" s="122" t="s">
        <v>278</v>
      </c>
      <c r="C284" s="122"/>
      <c r="D284" s="122"/>
      <c r="E284" s="122"/>
      <c r="F284" s="122"/>
      <c r="G284" s="122"/>
      <c r="H284" s="122"/>
      <c r="I284" s="122"/>
      <c r="J284" s="122"/>
    </row>
    <row r="285" spans="1:12">
      <c r="A285" s="71" t="s">
        <v>279</v>
      </c>
      <c r="B285" s="122" t="s">
        <v>590</v>
      </c>
      <c r="C285" s="122"/>
      <c r="D285" s="122"/>
      <c r="E285" s="122"/>
      <c r="F285" s="122"/>
      <c r="G285" s="122"/>
      <c r="H285" s="122"/>
      <c r="I285" s="122"/>
      <c r="J285" s="122"/>
    </row>
    <row r="286" spans="1:12">
      <c r="A286" s="70" t="s">
        <v>280</v>
      </c>
      <c r="B286" s="70" t="s">
        <v>281</v>
      </c>
      <c r="C286" s="70" t="s">
        <v>282</v>
      </c>
      <c r="D286" s="70" t="s">
        <v>283</v>
      </c>
      <c r="E286" s="70" t="s">
        <v>284</v>
      </c>
      <c r="F286" s="125" t="s">
        <v>261</v>
      </c>
      <c r="G286" s="125"/>
      <c r="H286" s="125"/>
      <c r="I286" s="125"/>
      <c r="J286" s="125"/>
    </row>
    <row r="287" spans="1:12">
      <c r="A287" s="67">
        <v>100</v>
      </c>
      <c r="B287" s="71">
        <v>0</v>
      </c>
      <c r="C287" s="71" t="s">
        <v>285</v>
      </c>
      <c r="D287" s="67">
        <v>100000</v>
      </c>
      <c r="E287" s="71" t="s">
        <v>295</v>
      </c>
      <c r="F287" s="126"/>
      <c r="G287" s="126"/>
      <c r="H287" s="126"/>
      <c r="I287" s="126"/>
      <c r="J287" s="126"/>
    </row>
    <row r="288" spans="1:12">
      <c r="A288" s="125" t="s">
        <v>286</v>
      </c>
      <c r="B288" s="125" t="s">
        <v>287</v>
      </c>
      <c r="C288" s="125" t="s">
        <v>255</v>
      </c>
      <c r="D288" s="125" t="s">
        <v>288</v>
      </c>
      <c r="E288" s="125" t="s">
        <v>289</v>
      </c>
      <c r="F288" s="125" t="s">
        <v>290</v>
      </c>
      <c r="G288" s="125" t="s">
        <v>291</v>
      </c>
      <c r="H288" s="125" t="s">
        <v>292</v>
      </c>
      <c r="I288" s="123" t="s">
        <v>302</v>
      </c>
      <c r="J288" s="123" t="s">
        <v>303</v>
      </c>
    </row>
    <row r="289" spans="1:12">
      <c r="A289" s="125"/>
      <c r="B289" s="125"/>
      <c r="C289" s="125"/>
      <c r="D289" s="125"/>
      <c r="E289" s="125"/>
      <c r="F289" s="125"/>
      <c r="G289" s="125"/>
      <c r="H289" s="125"/>
      <c r="I289" s="124"/>
      <c r="J289" s="124"/>
      <c r="L289" t="str">
        <f>CONCATENATE("CREATE TABLE `",B281,"` (")</f>
        <v>CREATE TABLE `absm_batch` (</v>
      </c>
    </row>
    <row r="290" spans="1:12">
      <c r="A290" s="71" t="s">
        <v>591</v>
      </c>
      <c r="B290" s="71" t="s">
        <v>591</v>
      </c>
      <c r="C290" s="66" t="s">
        <v>321</v>
      </c>
      <c r="D290" s="71" t="s">
        <v>293</v>
      </c>
      <c r="E290" s="71" t="s">
        <v>293</v>
      </c>
      <c r="F290" s="71"/>
      <c r="G290" s="71"/>
      <c r="H290" s="71"/>
      <c r="I290" s="71"/>
      <c r="J290" s="71"/>
      <c r="L290" t="str">
        <f>CONCATENATE("`",B290,"` ",C290," ",IF(D290="Y","NOT NULL","")," ,PRIMARY KEY (`",B290,"`)","" )</f>
        <v>`ba_id` int(38) NOT NULL ,PRIMARY KEY (`ba_id`)</v>
      </c>
    </row>
    <row r="291" spans="1:12" ht="33" customHeight="1">
      <c r="A291" s="71" t="s">
        <v>350</v>
      </c>
      <c r="B291" s="71" t="s">
        <v>350</v>
      </c>
      <c r="C291" s="66" t="s">
        <v>321</v>
      </c>
      <c r="D291" s="71" t="s">
        <v>293</v>
      </c>
      <c r="E291" s="71"/>
      <c r="F291" s="71"/>
      <c r="G291" s="71"/>
      <c r="H291" s="71"/>
      <c r="I291" s="71"/>
      <c r="J291" s="71" t="s">
        <v>362</v>
      </c>
      <c r="L291" t="str">
        <f t="shared" ref="L291:L301" si="28">CONCATENATE(",","`",B291,"` ",C291," ",IF(D291="Y","NOT NULL",""))</f>
        <v>,`ca_id` int(38) NOT NULL</v>
      </c>
    </row>
    <row r="292" spans="1:12" ht="33" customHeight="1">
      <c r="A292" s="71" t="s">
        <v>358</v>
      </c>
      <c r="B292" s="71" t="s">
        <v>358</v>
      </c>
      <c r="C292" s="66" t="s">
        <v>321</v>
      </c>
      <c r="D292" s="71" t="s">
        <v>293</v>
      </c>
      <c r="E292" s="71"/>
      <c r="F292" s="71"/>
      <c r="G292" s="71"/>
      <c r="H292" s="71"/>
      <c r="I292" s="71"/>
      <c r="J292" s="71" t="s">
        <v>359</v>
      </c>
      <c r="L292" t="str">
        <f t="shared" si="28"/>
        <v>,`pr_id` int(38) NOT NULL</v>
      </c>
    </row>
    <row r="293" spans="1:12">
      <c r="A293" s="71" t="s">
        <v>381</v>
      </c>
      <c r="B293" s="71" t="s">
        <v>381</v>
      </c>
      <c r="C293" s="66" t="s">
        <v>321</v>
      </c>
      <c r="D293" s="71" t="s">
        <v>293</v>
      </c>
      <c r="E293" s="71"/>
      <c r="F293" s="71"/>
      <c r="G293" s="71"/>
      <c r="H293" s="71"/>
      <c r="I293" s="71"/>
      <c r="J293" s="71"/>
      <c r="L293" t="str">
        <f t="shared" si="28"/>
        <v>,`vi_id` int(38) NOT NULL</v>
      </c>
    </row>
    <row r="294" spans="1:12">
      <c r="A294" s="71" t="s">
        <v>542</v>
      </c>
      <c r="B294" s="71" t="s">
        <v>542</v>
      </c>
      <c r="C294" s="66" t="s">
        <v>543</v>
      </c>
      <c r="D294" s="71"/>
      <c r="E294" s="71"/>
      <c r="F294" s="71"/>
      <c r="G294" s="71"/>
      <c r="H294" s="71"/>
      <c r="I294" s="71"/>
      <c r="J294" s="71" t="s">
        <v>592</v>
      </c>
      <c r="L294" t="str">
        <f t="shared" si="28"/>
        <v xml:space="preserve">,`file_cd` varchar(2) </v>
      </c>
    </row>
    <row r="295" spans="1:12">
      <c r="A295" s="71" t="s">
        <v>327</v>
      </c>
      <c r="B295" s="71" t="s">
        <v>327</v>
      </c>
      <c r="C295" s="66" t="s">
        <v>325</v>
      </c>
      <c r="D295" s="71"/>
      <c r="E295" s="71"/>
      <c r="F295" s="71"/>
      <c r="G295" s="71"/>
      <c r="H295" s="71"/>
      <c r="I295" s="71"/>
      <c r="J295" s="71"/>
      <c r="L295" t="str">
        <f t="shared" si="28"/>
        <v xml:space="preserve">,`url` varchar(500) </v>
      </c>
    </row>
    <row r="296" spans="1:12">
      <c r="A296" s="71" t="s">
        <v>326</v>
      </c>
      <c r="B296" s="71" t="s">
        <v>326</v>
      </c>
      <c r="C296" s="66" t="s">
        <v>323</v>
      </c>
      <c r="D296" s="71"/>
      <c r="E296" s="71"/>
      <c r="F296" s="71"/>
      <c r="G296" s="71"/>
      <c r="H296" s="71"/>
      <c r="I296" s="71"/>
      <c r="J296" s="71"/>
      <c r="L296" t="str">
        <f t="shared" si="28"/>
        <v xml:space="preserve">,`file_size` double </v>
      </c>
    </row>
    <row r="297" spans="1:12">
      <c r="A297" s="71" t="s">
        <v>324</v>
      </c>
      <c r="B297" s="71" t="s">
        <v>324</v>
      </c>
      <c r="C297" s="66" t="s">
        <v>325</v>
      </c>
      <c r="D297" s="71"/>
      <c r="E297" s="71"/>
      <c r="F297" s="71"/>
      <c r="G297" s="71"/>
      <c r="H297" s="71"/>
      <c r="I297" s="71"/>
      <c r="J297" s="71"/>
      <c r="L297" t="str">
        <f t="shared" si="28"/>
        <v xml:space="preserve">,`file_name` varchar(500) </v>
      </c>
    </row>
    <row r="298" spans="1:12" ht="33">
      <c r="A298" s="71" t="s">
        <v>593</v>
      </c>
      <c r="B298" s="71" t="s">
        <v>593</v>
      </c>
      <c r="C298" s="66" t="s">
        <v>594</v>
      </c>
      <c r="D298" s="71"/>
      <c r="E298" s="71"/>
      <c r="F298" s="71"/>
      <c r="G298" s="71"/>
      <c r="H298" s="71"/>
      <c r="I298" s="71"/>
      <c r="J298" s="154" t="s">
        <v>595</v>
      </c>
      <c r="L298" t="str">
        <f t="shared" si="28"/>
        <v xml:space="preserve">,`status` varchar(1) </v>
      </c>
    </row>
    <row r="299" spans="1:12">
      <c r="A299" s="66" t="s">
        <v>315</v>
      </c>
      <c r="B299" s="66" t="s">
        <v>315</v>
      </c>
      <c r="C299" s="71" t="s">
        <v>318</v>
      </c>
      <c r="D299" s="71"/>
      <c r="E299" s="71"/>
      <c r="F299" s="71"/>
      <c r="G299" s="71"/>
      <c r="H299" s="71"/>
      <c r="I299" s="71"/>
      <c r="J299" s="71"/>
      <c r="L299" t="str">
        <f t="shared" si="28"/>
        <v xml:space="preserve">,`reg_date` timestamp  </v>
      </c>
    </row>
    <row r="300" spans="1:12">
      <c r="A300" s="66" t="s">
        <v>316</v>
      </c>
      <c r="B300" s="66" t="s">
        <v>316</v>
      </c>
      <c r="C300" s="71" t="s">
        <v>318</v>
      </c>
      <c r="D300" s="66"/>
      <c r="E300" s="66"/>
      <c r="F300" s="66"/>
      <c r="G300" s="66"/>
      <c r="H300" s="66"/>
      <c r="I300" s="66"/>
      <c r="J300" s="66"/>
      <c r="L300" t="str">
        <f t="shared" si="28"/>
        <v xml:space="preserve">,`update_date` timestamp  </v>
      </c>
    </row>
    <row r="301" spans="1:12">
      <c r="A301" s="66" t="s">
        <v>317</v>
      </c>
      <c r="B301" s="66" t="s">
        <v>317</v>
      </c>
      <c r="C301" s="71" t="s">
        <v>318</v>
      </c>
      <c r="D301" s="66"/>
      <c r="E301" s="66"/>
      <c r="F301" s="66"/>
      <c r="G301" s="66"/>
      <c r="H301" s="66"/>
      <c r="I301" s="66"/>
      <c r="J301" s="66"/>
      <c r="L301" t="str">
        <f t="shared" si="28"/>
        <v xml:space="preserve">,`delete_date` timestamp  </v>
      </c>
    </row>
    <row r="302" spans="1:1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L302" t="s">
        <v>311</v>
      </c>
    </row>
    <row r="303" spans="1:12">
      <c r="A303" s="66"/>
      <c r="B303" s="66"/>
      <c r="C303" s="66"/>
      <c r="D303" s="66"/>
      <c r="E303" s="66"/>
      <c r="F303" s="66"/>
      <c r="G303" s="66"/>
      <c r="H303" s="66"/>
      <c r="I303" s="66"/>
      <c r="J303" s="66"/>
    </row>
  </sheetData>
  <mergeCells count="260">
    <mergeCell ref="F287:J287"/>
    <mergeCell ref="A288:A289"/>
    <mergeCell ref="B288:B289"/>
    <mergeCell ref="C288:C289"/>
    <mergeCell ref="D288:D289"/>
    <mergeCell ref="E288:E289"/>
    <mergeCell ref="F288:F289"/>
    <mergeCell ref="G288:G289"/>
    <mergeCell ref="H288:H289"/>
    <mergeCell ref="I288:I289"/>
    <mergeCell ref="J288:J289"/>
    <mergeCell ref="B281:D281"/>
    <mergeCell ref="F281:J281"/>
    <mergeCell ref="A282:A283"/>
    <mergeCell ref="B282:D283"/>
    <mergeCell ref="E282:E283"/>
    <mergeCell ref="F282:J283"/>
    <mergeCell ref="B284:J284"/>
    <mergeCell ref="B285:J285"/>
    <mergeCell ref="F286:J286"/>
    <mergeCell ref="A143:A144"/>
    <mergeCell ref="F142:J142"/>
    <mergeCell ref="F141:J141"/>
    <mergeCell ref="B140:J140"/>
    <mergeCell ref="B139:J139"/>
    <mergeCell ref="F137:J138"/>
    <mergeCell ref="E137:E138"/>
    <mergeCell ref="B137:D138"/>
    <mergeCell ref="A137:A138"/>
    <mergeCell ref="F136:J136"/>
    <mergeCell ref="B136:D136"/>
    <mergeCell ref="J143:J144"/>
    <mergeCell ref="I143:I144"/>
    <mergeCell ref="H143:H144"/>
    <mergeCell ref="G143:G144"/>
    <mergeCell ref="F143:F144"/>
    <mergeCell ref="E143:E144"/>
    <mergeCell ref="D143:D144"/>
    <mergeCell ref="C143:C144"/>
    <mergeCell ref="B143:B144"/>
    <mergeCell ref="F91:J91"/>
    <mergeCell ref="A92:A93"/>
    <mergeCell ref="B92:B93"/>
    <mergeCell ref="C92:C93"/>
    <mergeCell ref="D92:D93"/>
    <mergeCell ref="E92:E93"/>
    <mergeCell ref="F92:F93"/>
    <mergeCell ref="G92:G93"/>
    <mergeCell ref="H92:H93"/>
    <mergeCell ref="I92:I93"/>
    <mergeCell ref="J92:J93"/>
    <mergeCell ref="B85:D85"/>
    <mergeCell ref="F85:J85"/>
    <mergeCell ref="A86:A87"/>
    <mergeCell ref="B86:D87"/>
    <mergeCell ref="E86:E87"/>
    <mergeCell ref="F86:J87"/>
    <mergeCell ref="B88:J88"/>
    <mergeCell ref="B89:J89"/>
    <mergeCell ref="F90:J90"/>
    <mergeCell ref="B265:J265"/>
    <mergeCell ref="B266:J266"/>
    <mergeCell ref="F267:J267"/>
    <mergeCell ref="F268:J268"/>
    <mergeCell ref="A269:A270"/>
    <mergeCell ref="B269:B270"/>
    <mergeCell ref="C269:C270"/>
    <mergeCell ref="D269:D270"/>
    <mergeCell ref="E269:E270"/>
    <mergeCell ref="F269:F270"/>
    <mergeCell ref="G269:G270"/>
    <mergeCell ref="H269:H270"/>
    <mergeCell ref="I269:I270"/>
    <mergeCell ref="J269:J270"/>
    <mergeCell ref="B262:D262"/>
    <mergeCell ref="F262:J262"/>
    <mergeCell ref="A263:A264"/>
    <mergeCell ref="B263:D264"/>
    <mergeCell ref="E263:E264"/>
    <mergeCell ref="F263:J264"/>
    <mergeCell ref="B193:J193"/>
    <mergeCell ref="B194:J194"/>
    <mergeCell ref="F195:J195"/>
    <mergeCell ref="F196:J196"/>
    <mergeCell ref="A197:A198"/>
    <mergeCell ref="B197:B198"/>
    <mergeCell ref="C197:C198"/>
    <mergeCell ref="D197:D198"/>
    <mergeCell ref="E197:E198"/>
    <mergeCell ref="F197:F198"/>
    <mergeCell ref="G197:G198"/>
    <mergeCell ref="H197:H198"/>
    <mergeCell ref="I197:I198"/>
    <mergeCell ref="J197:J198"/>
    <mergeCell ref="B60:D60"/>
    <mergeCell ref="B61:D62"/>
    <mergeCell ref="F60:J60"/>
    <mergeCell ref="A61:A62"/>
    <mergeCell ref="E61:E62"/>
    <mergeCell ref="F61:J62"/>
    <mergeCell ref="B190:D190"/>
    <mergeCell ref="F190:J190"/>
    <mergeCell ref="A191:A192"/>
    <mergeCell ref="B191:D192"/>
    <mergeCell ref="E191:E192"/>
    <mergeCell ref="F191:J192"/>
    <mergeCell ref="B113:J113"/>
    <mergeCell ref="F114:J114"/>
    <mergeCell ref="F115:J115"/>
    <mergeCell ref="A116:A117"/>
    <mergeCell ref="B116:B117"/>
    <mergeCell ref="C116:C117"/>
    <mergeCell ref="D116:D117"/>
    <mergeCell ref="E116:E117"/>
    <mergeCell ref="F116:F117"/>
    <mergeCell ref="G116:G117"/>
    <mergeCell ref="H116:H117"/>
    <mergeCell ref="I116:I117"/>
    <mergeCell ref="B22:J22"/>
    <mergeCell ref="F24:J24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C47:C48"/>
    <mergeCell ref="D47:D48"/>
    <mergeCell ref="E47:E48"/>
    <mergeCell ref="F47:F48"/>
    <mergeCell ref="G47:G48"/>
    <mergeCell ref="H47:H48"/>
    <mergeCell ref="I47:I48"/>
    <mergeCell ref="J47:J48"/>
    <mergeCell ref="B23:J23"/>
    <mergeCell ref="F25:J25"/>
    <mergeCell ref="A47:A48"/>
    <mergeCell ref="B246:J246"/>
    <mergeCell ref="B247:J247"/>
    <mergeCell ref="F248:J248"/>
    <mergeCell ref="F249:J249"/>
    <mergeCell ref="A250:A251"/>
    <mergeCell ref="B250:B251"/>
    <mergeCell ref="C250:C251"/>
    <mergeCell ref="D250:D251"/>
    <mergeCell ref="E250:E251"/>
    <mergeCell ref="F250:F251"/>
    <mergeCell ref="G250:G251"/>
    <mergeCell ref="H250:H251"/>
    <mergeCell ref="I250:I251"/>
    <mergeCell ref="J250:J251"/>
    <mergeCell ref="B243:D243"/>
    <mergeCell ref="F243:J243"/>
    <mergeCell ref="A244:A245"/>
    <mergeCell ref="B244:D245"/>
    <mergeCell ref="E244:E245"/>
    <mergeCell ref="F244:J245"/>
    <mergeCell ref="B1:D1"/>
    <mergeCell ref="B2:D3"/>
    <mergeCell ref="E2:E3"/>
    <mergeCell ref="F8:F9"/>
    <mergeCell ref="F1:J1"/>
    <mergeCell ref="A2:A3"/>
    <mergeCell ref="I8:I9"/>
    <mergeCell ref="F2:J3"/>
    <mergeCell ref="B4:J4"/>
    <mergeCell ref="B5:J5"/>
    <mergeCell ref="F6:J6"/>
    <mergeCell ref="F7:J7"/>
    <mergeCell ref="A8:A9"/>
    <mergeCell ref="B8:B9"/>
    <mergeCell ref="C8:C9"/>
    <mergeCell ref="D8:D9"/>
    <mergeCell ref="E8:E9"/>
    <mergeCell ref="G8:G9"/>
    <mergeCell ref="H8:H9"/>
    <mergeCell ref="J8:J9"/>
    <mergeCell ref="F109:J109"/>
    <mergeCell ref="A110:A111"/>
    <mergeCell ref="E110:E111"/>
    <mergeCell ref="B109:D109"/>
    <mergeCell ref="B110:D111"/>
    <mergeCell ref="F110:J111"/>
    <mergeCell ref="B19:D19"/>
    <mergeCell ref="F19:J19"/>
    <mergeCell ref="A20:A21"/>
    <mergeCell ref="B20:D21"/>
    <mergeCell ref="E20:E21"/>
    <mergeCell ref="F20:J21"/>
    <mergeCell ref="B40:D40"/>
    <mergeCell ref="F40:J40"/>
    <mergeCell ref="A41:A42"/>
    <mergeCell ref="B41:D42"/>
    <mergeCell ref="E41:E42"/>
    <mergeCell ref="F41:J42"/>
    <mergeCell ref="B43:J43"/>
    <mergeCell ref="B44:J44"/>
    <mergeCell ref="F45:J45"/>
    <mergeCell ref="F46:J46"/>
    <mergeCell ref="B47:B48"/>
    <mergeCell ref="B222:D222"/>
    <mergeCell ref="F222:J222"/>
    <mergeCell ref="A223:A224"/>
    <mergeCell ref="B223:D224"/>
    <mergeCell ref="E223:E224"/>
    <mergeCell ref="F223:J224"/>
    <mergeCell ref="B225:J225"/>
    <mergeCell ref="B63:J63"/>
    <mergeCell ref="B64:J64"/>
    <mergeCell ref="F65:J65"/>
    <mergeCell ref="F66:J66"/>
    <mergeCell ref="A67:A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B112:J112"/>
    <mergeCell ref="J116:J117"/>
    <mergeCell ref="B226:J226"/>
    <mergeCell ref="F227:J227"/>
    <mergeCell ref="F228:J228"/>
    <mergeCell ref="A229:A230"/>
    <mergeCell ref="B229:B230"/>
    <mergeCell ref="C229:C230"/>
    <mergeCell ref="D229:D230"/>
    <mergeCell ref="E229:E230"/>
    <mergeCell ref="F229:F230"/>
    <mergeCell ref="G229:G230"/>
    <mergeCell ref="H229:H230"/>
    <mergeCell ref="I229:I230"/>
    <mergeCell ref="J229:J230"/>
    <mergeCell ref="B162:D162"/>
    <mergeCell ref="F162:J162"/>
    <mergeCell ref="A163:A164"/>
    <mergeCell ref="B163:D164"/>
    <mergeCell ref="E163:E164"/>
    <mergeCell ref="F163:J164"/>
    <mergeCell ref="B165:J165"/>
    <mergeCell ref="B166:J166"/>
    <mergeCell ref="F167:J167"/>
    <mergeCell ref="F168:J168"/>
    <mergeCell ref="A169:A170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workbookViewId="0">
      <selection activeCell="L20" sqref="K3:L20"/>
    </sheetView>
  </sheetViews>
  <sheetFormatPr defaultRowHeight="16.5"/>
  <cols>
    <col min="2" max="2" width="10.75" style="47" customWidth="1"/>
    <col min="3" max="3" width="9.5" style="47" customWidth="1"/>
    <col min="4" max="4" width="9" style="47"/>
    <col min="5" max="5" width="13" style="47" bestFit="1" customWidth="1"/>
    <col min="6" max="6" width="14.5" style="47" customWidth="1"/>
    <col min="11" max="11" width="85.375" customWidth="1"/>
  </cols>
  <sheetData>
    <row r="1" spans="1:12">
      <c r="A1" s="43" t="s">
        <v>312</v>
      </c>
      <c r="B1" s="44" t="s">
        <v>307</v>
      </c>
      <c r="C1" s="44" t="s">
        <v>298</v>
      </c>
      <c r="D1" s="45" t="s">
        <v>533</v>
      </c>
      <c r="E1" s="45" t="s">
        <v>299</v>
      </c>
      <c r="F1" s="44" t="s">
        <v>297</v>
      </c>
    </row>
    <row r="2" spans="1:12">
      <c r="A2" s="43" t="s">
        <v>313</v>
      </c>
      <c r="B2" s="44" t="s">
        <v>308</v>
      </c>
      <c r="C2" s="44" t="s">
        <v>309</v>
      </c>
      <c r="D2" s="45" t="s">
        <v>533</v>
      </c>
      <c r="E2" s="45" t="s">
        <v>301</v>
      </c>
      <c r="F2" s="44" t="s">
        <v>300</v>
      </c>
    </row>
    <row r="3" spans="1:12">
      <c r="A3" s="42">
        <f>ROW()-2</f>
        <v>1</v>
      </c>
      <c r="B3" s="46"/>
      <c r="C3" s="55" t="s">
        <v>496</v>
      </c>
      <c r="D3" s="64" t="s">
        <v>496</v>
      </c>
      <c r="E3" s="46" t="s">
        <v>456</v>
      </c>
      <c r="F3" s="46" t="s">
        <v>467</v>
      </c>
      <c r="K3" t="s">
        <v>534</v>
      </c>
      <c r="L3" t="str">
        <f>CONCATENATE("'",C3,"', '",D3,"', '",E3,"', '",F3,"');")</f>
        <v>'E01', 'E01', '대기지점출발', 'EVT');</v>
      </c>
    </row>
    <row r="4" spans="1:12">
      <c r="A4" s="42">
        <f t="shared" ref="A4:A67" si="0">ROW()-2</f>
        <v>2</v>
      </c>
      <c r="B4" s="46"/>
      <c r="C4" s="61" t="s">
        <v>497</v>
      </c>
      <c r="D4" s="64" t="s">
        <v>497</v>
      </c>
      <c r="E4" s="46" t="s">
        <v>457</v>
      </c>
      <c r="F4" s="46" t="s">
        <v>467</v>
      </c>
      <c r="K4" t="s">
        <v>534</v>
      </c>
      <c r="L4" t="str">
        <f t="shared" ref="L4:L48" si="1">CONCATENATE("'",C4,"', '",D4,"', '",E4,"', '",F4,"');")</f>
        <v>'E02', 'E02', '판교역 출입구', 'EVT');</v>
      </c>
    </row>
    <row r="5" spans="1:12">
      <c r="A5" s="42">
        <f t="shared" si="0"/>
        <v>3</v>
      </c>
      <c r="B5" s="46"/>
      <c r="C5" s="61" t="s">
        <v>498</v>
      </c>
      <c r="D5" s="64" t="s">
        <v>498</v>
      </c>
      <c r="E5" s="46" t="s">
        <v>458</v>
      </c>
      <c r="F5" s="46" t="s">
        <v>467</v>
      </c>
      <c r="K5" t="s">
        <v>534</v>
      </c>
      <c r="L5" t="str">
        <f t="shared" si="1"/>
        <v>'E03', 'E03', '판교역 플랫폼', 'EVT');</v>
      </c>
    </row>
    <row r="6" spans="1:12">
      <c r="A6" s="42">
        <f t="shared" si="0"/>
        <v>4</v>
      </c>
      <c r="B6" s="46"/>
      <c r="C6" s="61" t="s">
        <v>499</v>
      </c>
      <c r="D6" s="64" t="s">
        <v>499</v>
      </c>
      <c r="E6" s="46" t="s">
        <v>459</v>
      </c>
      <c r="F6" s="46" t="s">
        <v>467</v>
      </c>
      <c r="K6" t="s">
        <v>534</v>
      </c>
      <c r="L6" t="str">
        <f t="shared" si="1"/>
        <v>'E04', 'E04', '지하철 탑승', 'EVT');</v>
      </c>
    </row>
    <row r="7" spans="1:12">
      <c r="A7" s="42">
        <f t="shared" si="0"/>
        <v>5</v>
      </c>
      <c r="B7" s="46"/>
      <c r="C7" s="61" t="s">
        <v>500</v>
      </c>
      <c r="D7" s="64" t="s">
        <v>500</v>
      </c>
      <c r="E7" s="46" t="s">
        <v>460</v>
      </c>
      <c r="F7" s="46" t="s">
        <v>467</v>
      </c>
      <c r="K7" t="s">
        <v>534</v>
      </c>
      <c r="L7" t="str">
        <f t="shared" si="1"/>
        <v>'E05', 'E05', '지하철 하차', 'EVT');</v>
      </c>
    </row>
    <row r="8" spans="1:12">
      <c r="A8" s="42">
        <f t="shared" si="0"/>
        <v>6</v>
      </c>
      <c r="B8" s="46"/>
      <c r="C8" s="61" t="s">
        <v>501</v>
      </c>
      <c r="D8" s="64" t="s">
        <v>501</v>
      </c>
      <c r="E8" s="46" t="s">
        <v>461</v>
      </c>
      <c r="F8" s="46" t="s">
        <v>467</v>
      </c>
      <c r="K8" t="s">
        <v>534</v>
      </c>
      <c r="L8" t="str">
        <f t="shared" si="1"/>
        <v>'E06', 'E06', '강남역 출입구', 'EVT');</v>
      </c>
    </row>
    <row r="9" spans="1:12">
      <c r="A9" s="42">
        <f t="shared" si="0"/>
        <v>7</v>
      </c>
      <c r="B9" s="46"/>
      <c r="C9" s="61" t="s">
        <v>502</v>
      </c>
      <c r="D9" s="64" t="s">
        <v>502</v>
      </c>
      <c r="E9" s="46" t="s">
        <v>462</v>
      </c>
      <c r="F9" s="46" t="s">
        <v>467</v>
      </c>
      <c r="K9" t="s">
        <v>534</v>
      </c>
      <c r="L9" t="str">
        <f t="shared" si="1"/>
        <v>'E07', 'E07', '버스정류장', 'EVT');</v>
      </c>
    </row>
    <row r="10" spans="1:12">
      <c r="A10" s="42">
        <f t="shared" si="0"/>
        <v>8</v>
      </c>
      <c r="B10" s="55"/>
      <c r="C10" s="61" t="s">
        <v>503</v>
      </c>
      <c r="D10" s="64" t="s">
        <v>503</v>
      </c>
      <c r="E10" s="46" t="s">
        <v>463</v>
      </c>
      <c r="F10" s="46" t="s">
        <v>467</v>
      </c>
      <c r="K10" t="s">
        <v>534</v>
      </c>
      <c r="L10" t="str">
        <f t="shared" si="1"/>
        <v>'E08', 'E08', '버스탑승', 'EVT');</v>
      </c>
    </row>
    <row r="11" spans="1:12">
      <c r="A11" s="42">
        <f t="shared" si="0"/>
        <v>9</v>
      </c>
      <c r="B11" s="46"/>
      <c r="C11" s="61" t="s">
        <v>504</v>
      </c>
      <c r="D11" s="64" t="s">
        <v>504</v>
      </c>
      <c r="E11" s="46" t="s">
        <v>464</v>
      </c>
      <c r="F11" s="46" t="s">
        <v>467</v>
      </c>
      <c r="K11" t="s">
        <v>534</v>
      </c>
      <c r="L11" t="str">
        <f t="shared" si="1"/>
        <v>'E09', 'E09', '버스하차', 'EVT');</v>
      </c>
    </row>
    <row r="12" spans="1:12">
      <c r="A12" s="42">
        <f t="shared" si="0"/>
        <v>10</v>
      </c>
      <c r="B12" s="46"/>
      <c r="C12" s="61" t="s">
        <v>505</v>
      </c>
      <c r="D12" s="64" t="s">
        <v>505</v>
      </c>
      <c r="E12" s="46" t="s">
        <v>465</v>
      </c>
      <c r="F12" s="46" t="s">
        <v>467</v>
      </c>
      <c r="K12" t="s">
        <v>534</v>
      </c>
      <c r="L12" t="str">
        <f t="shared" si="1"/>
        <v>'E10', 'E10', '대기지점', 'EVT');</v>
      </c>
    </row>
    <row r="13" spans="1:12">
      <c r="A13" s="42">
        <f t="shared" si="0"/>
        <v>11</v>
      </c>
      <c r="B13" s="46"/>
      <c r="C13" s="46" t="s">
        <v>495</v>
      </c>
      <c r="D13" s="46" t="s">
        <v>495</v>
      </c>
      <c r="E13" s="46" t="s">
        <v>468</v>
      </c>
      <c r="F13" s="46" t="s">
        <v>466</v>
      </c>
      <c r="K13" t="s">
        <v>534</v>
      </c>
      <c r="L13" t="str">
        <f t="shared" si="1"/>
        <v>'S01', 'S01', '판교역입구', 'SEC');</v>
      </c>
    </row>
    <row r="14" spans="1:12">
      <c r="A14" s="42">
        <f t="shared" si="0"/>
        <v>12</v>
      </c>
      <c r="B14" s="46"/>
      <c r="C14" s="46" t="s">
        <v>506</v>
      </c>
      <c r="D14" s="46" t="s">
        <v>506</v>
      </c>
      <c r="E14" s="46" t="s">
        <v>469</v>
      </c>
      <c r="F14" s="46" t="s">
        <v>466</v>
      </c>
      <c r="K14" t="s">
        <v>534</v>
      </c>
      <c r="L14" t="str">
        <f t="shared" si="1"/>
        <v>'S02', 'S02', '플랫폼', 'SEC');</v>
      </c>
    </row>
    <row r="15" spans="1:12">
      <c r="A15" s="42">
        <f t="shared" si="0"/>
        <v>13</v>
      </c>
      <c r="B15" s="46"/>
      <c r="C15" s="46" t="s">
        <v>507</v>
      </c>
      <c r="D15" s="46" t="s">
        <v>507</v>
      </c>
      <c r="E15" s="46" t="s">
        <v>470</v>
      </c>
      <c r="F15" s="46" t="s">
        <v>466</v>
      </c>
      <c r="K15" t="s">
        <v>534</v>
      </c>
      <c r="L15" t="str">
        <f t="shared" si="1"/>
        <v>'S03', 'S03', '지하철탑승', 'SEC');</v>
      </c>
    </row>
    <row r="16" spans="1:12">
      <c r="A16" s="42">
        <f t="shared" si="0"/>
        <v>14</v>
      </c>
      <c r="B16" s="46"/>
      <c r="C16" s="46" t="s">
        <v>508</v>
      </c>
      <c r="D16" s="46" t="s">
        <v>508</v>
      </c>
      <c r="E16" s="46" t="s">
        <v>471</v>
      </c>
      <c r="F16" s="46" t="s">
        <v>466</v>
      </c>
      <c r="K16" t="s">
        <v>534</v>
      </c>
      <c r="L16" t="str">
        <f t="shared" si="1"/>
        <v>'S04', 'S04', '지하철하차', 'SEC');</v>
      </c>
    </row>
    <row r="17" spans="1:12">
      <c r="A17" s="42">
        <f t="shared" si="0"/>
        <v>15</v>
      </c>
      <c r="B17" s="34"/>
      <c r="C17" s="46" t="s">
        <v>509</v>
      </c>
      <c r="D17" s="46" t="s">
        <v>509</v>
      </c>
      <c r="E17" s="46" t="s">
        <v>472</v>
      </c>
      <c r="F17" s="46" t="s">
        <v>466</v>
      </c>
      <c r="K17" t="s">
        <v>534</v>
      </c>
      <c r="L17" t="str">
        <f t="shared" si="1"/>
        <v>'S05', 'S05', '강남역입구', 'SEC');</v>
      </c>
    </row>
    <row r="18" spans="1:12">
      <c r="A18" s="42">
        <f t="shared" si="0"/>
        <v>16</v>
      </c>
      <c r="B18" s="46"/>
      <c r="C18" s="46" t="s">
        <v>510</v>
      </c>
      <c r="D18" s="46" t="s">
        <v>510</v>
      </c>
      <c r="E18" s="46" t="s">
        <v>462</v>
      </c>
      <c r="F18" s="46" t="s">
        <v>466</v>
      </c>
      <c r="K18" t="s">
        <v>534</v>
      </c>
      <c r="L18" t="str">
        <f t="shared" si="1"/>
        <v>'S06', 'S06', '버스정류장', 'SEC');</v>
      </c>
    </row>
    <row r="19" spans="1:12">
      <c r="A19" s="42">
        <f t="shared" si="0"/>
        <v>17</v>
      </c>
      <c r="B19" s="46"/>
      <c r="C19" s="46" t="s">
        <v>511</v>
      </c>
      <c r="D19" s="46" t="s">
        <v>511</v>
      </c>
      <c r="E19" s="46" t="s">
        <v>463</v>
      </c>
      <c r="F19" s="46" t="s">
        <v>466</v>
      </c>
      <c r="K19" t="s">
        <v>534</v>
      </c>
      <c r="L19" t="str">
        <f t="shared" si="1"/>
        <v>'S07', 'S07', '버스탑승', 'SEC');</v>
      </c>
    </row>
    <row r="20" spans="1:12">
      <c r="A20" s="42">
        <f t="shared" si="0"/>
        <v>18</v>
      </c>
      <c r="B20" s="46"/>
      <c r="C20" s="46" t="s">
        <v>512</v>
      </c>
      <c r="D20" s="46" t="s">
        <v>512</v>
      </c>
      <c r="E20" s="46" t="s">
        <v>464</v>
      </c>
      <c r="F20" s="46" t="s">
        <v>466</v>
      </c>
      <c r="K20" t="s">
        <v>534</v>
      </c>
      <c r="L20" t="str">
        <f t="shared" si="1"/>
        <v>'S08', 'S08', '버스하차', 'SEC');</v>
      </c>
    </row>
    <row r="21" spans="1:12">
      <c r="A21" s="42">
        <f t="shared" si="0"/>
        <v>19</v>
      </c>
      <c r="B21" s="46"/>
      <c r="C21" s="46"/>
      <c r="D21" s="46"/>
      <c r="E21" s="46"/>
      <c r="F21" s="46"/>
      <c r="K21" t="s">
        <v>534</v>
      </c>
      <c r="L21" t="str">
        <f t="shared" si="1"/>
        <v>'', '', '', '');</v>
      </c>
    </row>
    <row r="22" spans="1:12">
      <c r="A22" s="42">
        <f t="shared" si="0"/>
        <v>20</v>
      </c>
      <c r="B22" s="46"/>
      <c r="C22" s="46"/>
      <c r="D22" s="46"/>
      <c r="E22" s="46"/>
      <c r="F22" s="46"/>
      <c r="K22" t="s">
        <v>534</v>
      </c>
      <c r="L22" t="str">
        <f t="shared" si="1"/>
        <v>'', '', '', '');</v>
      </c>
    </row>
    <row r="23" spans="1:12">
      <c r="A23" s="42">
        <f t="shared" si="0"/>
        <v>21</v>
      </c>
      <c r="B23" s="46"/>
      <c r="C23" s="46"/>
      <c r="D23" s="46"/>
      <c r="E23" s="46"/>
      <c r="F23" s="46"/>
      <c r="K23" t="s">
        <v>534</v>
      </c>
      <c r="L23" t="str">
        <f t="shared" si="1"/>
        <v>'', '', '', '');</v>
      </c>
    </row>
    <row r="24" spans="1:12">
      <c r="A24" s="42">
        <f t="shared" si="0"/>
        <v>22</v>
      </c>
      <c r="B24" s="34"/>
      <c r="C24" s="46"/>
      <c r="D24" s="46"/>
      <c r="E24" s="46"/>
      <c r="F24" s="46"/>
      <c r="K24" t="s">
        <v>534</v>
      </c>
      <c r="L24" t="str">
        <f t="shared" si="1"/>
        <v>'', '', '', '');</v>
      </c>
    </row>
    <row r="25" spans="1:12">
      <c r="A25" s="42">
        <f t="shared" si="0"/>
        <v>23</v>
      </c>
      <c r="B25" s="46"/>
      <c r="C25" s="46"/>
      <c r="D25" s="46"/>
      <c r="E25" s="46"/>
      <c r="F25" s="46"/>
      <c r="K25" t="s">
        <v>534</v>
      </c>
      <c r="L25" t="str">
        <f t="shared" si="1"/>
        <v>'', '', '', '');</v>
      </c>
    </row>
    <row r="26" spans="1:12">
      <c r="A26" s="42">
        <f t="shared" si="0"/>
        <v>24</v>
      </c>
      <c r="B26" s="46"/>
      <c r="C26" s="46"/>
      <c r="D26" s="46"/>
      <c r="E26" s="46"/>
      <c r="F26" s="46"/>
      <c r="K26" t="s">
        <v>534</v>
      </c>
      <c r="L26" t="str">
        <f t="shared" si="1"/>
        <v>'', '', '', '');</v>
      </c>
    </row>
    <row r="27" spans="1:12">
      <c r="A27" s="42">
        <f t="shared" si="0"/>
        <v>25</v>
      </c>
      <c r="B27" s="46"/>
      <c r="C27" s="46"/>
      <c r="D27" s="46"/>
      <c r="E27" s="46"/>
      <c r="F27" s="46"/>
      <c r="K27" t="s">
        <v>534</v>
      </c>
      <c r="L27" t="str">
        <f t="shared" si="1"/>
        <v>'', '', '', '');</v>
      </c>
    </row>
    <row r="28" spans="1:12">
      <c r="A28" s="42">
        <f t="shared" si="0"/>
        <v>26</v>
      </c>
      <c r="B28" s="46"/>
      <c r="C28" s="46"/>
      <c r="D28" s="46"/>
      <c r="E28" s="46"/>
      <c r="F28" s="46"/>
      <c r="K28" t="s">
        <v>534</v>
      </c>
      <c r="L28" t="str">
        <f t="shared" si="1"/>
        <v>'', '', '', '');</v>
      </c>
    </row>
    <row r="29" spans="1:12">
      <c r="A29" s="42">
        <f t="shared" si="0"/>
        <v>27</v>
      </c>
      <c r="B29" s="46"/>
      <c r="C29" s="46"/>
      <c r="D29" s="46"/>
      <c r="E29" s="46"/>
      <c r="F29" s="46"/>
      <c r="K29" t="s">
        <v>534</v>
      </c>
      <c r="L29" t="str">
        <f t="shared" si="1"/>
        <v>'', '', '', '');</v>
      </c>
    </row>
    <row r="30" spans="1:12">
      <c r="A30" s="42">
        <f t="shared" si="0"/>
        <v>28</v>
      </c>
      <c r="B30" s="46"/>
      <c r="C30" s="46"/>
      <c r="D30" s="46"/>
      <c r="E30" s="46"/>
      <c r="F30" s="46"/>
      <c r="K30" t="s">
        <v>534</v>
      </c>
      <c r="L30" t="str">
        <f t="shared" si="1"/>
        <v>'', '', '', '');</v>
      </c>
    </row>
    <row r="31" spans="1:12">
      <c r="A31" s="42">
        <f t="shared" si="0"/>
        <v>29</v>
      </c>
      <c r="B31" s="46"/>
      <c r="C31" s="46"/>
      <c r="D31" s="46"/>
      <c r="E31" s="46"/>
      <c r="F31" s="46"/>
      <c r="K31" t="s">
        <v>534</v>
      </c>
      <c r="L31" t="str">
        <f t="shared" si="1"/>
        <v>'', '', '', '');</v>
      </c>
    </row>
    <row r="32" spans="1:12">
      <c r="A32" s="42">
        <f t="shared" si="0"/>
        <v>30</v>
      </c>
      <c r="B32" s="46"/>
      <c r="C32" s="46"/>
      <c r="D32" s="46"/>
      <c r="E32" s="46"/>
      <c r="F32" s="46"/>
      <c r="K32" t="s">
        <v>534</v>
      </c>
      <c r="L32" t="str">
        <f t="shared" si="1"/>
        <v>'', '', '', '');</v>
      </c>
    </row>
    <row r="33" spans="1:12">
      <c r="A33" s="42">
        <f t="shared" si="0"/>
        <v>31</v>
      </c>
      <c r="B33" s="46"/>
      <c r="C33" s="46"/>
      <c r="D33" s="46"/>
      <c r="E33" s="46"/>
      <c r="F33" s="46"/>
      <c r="K33" t="s">
        <v>534</v>
      </c>
      <c r="L33" t="str">
        <f t="shared" si="1"/>
        <v>'', '', '', '');</v>
      </c>
    </row>
    <row r="34" spans="1:12">
      <c r="A34" s="42">
        <f t="shared" si="0"/>
        <v>32</v>
      </c>
      <c r="B34" s="46"/>
      <c r="C34" s="46"/>
      <c r="D34" s="46"/>
      <c r="E34" s="46"/>
      <c r="F34" s="46"/>
      <c r="K34" t="s">
        <v>534</v>
      </c>
      <c r="L34" t="str">
        <f t="shared" si="1"/>
        <v>'', '', '', '');</v>
      </c>
    </row>
    <row r="35" spans="1:12">
      <c r="A35" s="42">
        <f t="shared" si="0"/>
        <v>33</v>
      </c>
      <c r="B35" s="46"/>
      <c r="C35" s="46"/>
      <c r="D35" s="46"/>
      <c r="E35" s="46"/>
      <c r="F35" s="46"/>
      <c r="K35" t="s">
        <v>534</v>
      </c>
      <c r="L35" t="str">
        <f t="shared" si="1"/>
        <v>'', '', '', '');</v>
      </c>
    </row>
    <row r="36" spans="1:12">
      <c r="A36" s="42">
        <f t="shared" si="0"/>
        <v>34</v>
      </c>
      <c r="B36" s="46"/>
      <c r="C36" s="46"/>
      <c r="D36" s="46"/>
      <c r="E36" s="46"/>
      <c r="F36" s="46"/>
      <c r="K36" t="s">
        <v>534</v>
      </c>
      <c r="L36" t="str">
        <f t="shared" si="1"/>
        <v>'', '', '', '');</v>
      </c>
    </row>
    <row r="37" spans="1:12">
      <c r="A37" s="42">
        <f t="shared" si="0"/>
        <v>35</v>
      </c>
      <c r="B37" s="46"/>
      <c r="C37" s="46"/>
      <c r="D37" s="46"/>
      <c r="E37" s="46"/>
      <c r="F37" s="46"/>
      <c r="K37" t="s">
        <v>534</v>
      </c>
      <c r="L37" t="str">
        <f t="shared" si="1"/>
        <v>'', '', '', '');</v>
      </c>
    </row>
    <row r="38" spans="1:12">
      <c r="A38" s="42">
        <f t="shared" si="0"/>
        <v>36</v>
      </c>
      <c r="B38" s="46"/>
      <c r="C38" s="46"/>
      <c r="D38" s="46"/>
      <c r="E38" s="46"/>
      <c r="F38" s="46"/>
      <c r="K38" t="s">
        <v>534</v>
      </c>
      <c r="L38" t="str">
        <f t="shared" si="1"/>
        <v>'', '', '', '');</v>
      </c>
    </row>
    <row r="39" spans="1:12">
      <c r="A39" s="42">
        <f t="shared" si="0"/>
        <v>37</v>
      </c>
      <c r="B39" s="46"/>
      <c r="C39" s="46"/>
      <c r="D39" s="46"/>
      <c r="E39" s="46"/>
      <c r="F39" s="46"/>
      <c r="K39" t="s">
        <v>534</v>
      </c>
      <c r="L39" t="str">
        <f t="shared" si="1"/>
        <v>'', '', '', '');</v>
      </c>
    </row>
    <row r="40" spans="1:12">
      <c r="A40" s="42">
        <f t="shared" si="0"/>
        <v>38</v>
      </c>
      <c r="B40" s="46"/>
      <c r="C40" s="46"/>
      <c r="D40" s="46"/>
      <c r="E40" s="46"/>
      <c r="F40" s="46"/>
      <c r="K40" t="s">
        <v>534</v>
      </c>
      <c r="L40" t="str">
        <f t="shared" si="1"/>
        <v>'', '', '', '');</v>
      </c>
    </row>
    <row r="41" spans="1:12">
      <c r="A41" s="42">
        <f t="shared" si="0"/>
        <v>39</v>
      </c>
      <c r="B41" s="46"/>
      <c r="C41" s="46"/>
      <c r="D41" s="46"/>
      <c r="E41" s="46"/>
      <c r="F41" s="46"/>
      <c r="K41" t="s">
        <v>534</v>
      </c>
      <c r="L41" t="str">
        <f t="shared" si="1"/>
        <v>'', '', '', '');</v>
      </c>
    </row>
    <row r="42" spans="1:12">
      <c r="A42" s="42">
        <f t="shared" si="0"/>
        <v>40</v>
      </c>
      <c r="B42" s="46"/>
      <c r="C42" s="46"/>
      <c r="D42" s="46"/>
      <c r="E42" s="46"/>
      <c r="F42" s="46"/>
      <c r="K42" t="s">
        <v>534</v>
      </c>
      <c r="L42" t="str">
        <f t="shared" si="1"/>
        <v>'', '', '', '');</v>
      </c>
    </row>
    <row r="43" spans="1:12">
      <c r="A43" s="42">
        <f t="shared" si="0"/>
        <v>41</v>
      </c>
      <c r="B43" s="46"/>
      <c r="C43" s="46"/>
      <c r="D43" s="46"/>
      <c r="E43" s="46"/>
      <c r="F43" s="46"/>
      <c r="K43" t="s">
        <v>534</v>
      </c>
      <c r="L43" t="str">
        <f t="shared" si="1"/>
        <v>'', '', '', '');</v>
      </c>
    </row>
    <row r="44" spans="1:12">
      <c r="A44" s="42">
        <f t="shared" si="0"/>
        <v>42</v>
      </c>
      <c r="B44" s="46"/>
      <c r="C44" s="46"/>
      <c r="D44" s="46"/>
      <c r="E44" s="46"/>
      <c r="F44" s="46"/>
      <c r="K44" t="s">
        <v>534</v>
      </c>
      <c r="L44" t="str">
        <f t="shared" si="1"/>
        <v>'', '', '', '');</v>
      </c>
    </row>
    <row r="45" spans="1:12">
      <c r="A45" s="42">
        <f t="shared" si="0"/>
        <v>43</v>
      </c>
      <c r="B45" s="46"/>
      <c r="C45" s="46"/>
      <c r="D45" s="46"/>
      <c r="E45" s="46"/>
      <c r="F45" s="46"/>
      <c r="K45" t="s">
        <v>534</v>
      </c>
      <c r="L45" t="str">
        <f t="shared" si="1"/>
        <v>'', '', '', '');</v>
      </c>
    </row>
    <row r="46" spans="1:12">
      <c r="A46" s="42">
        <f t="shared" si="0"/>
        <v>44</v>
      </c>
      <c r="B46" s="46"/>
      <c r="C46" s="46"/>
      <c r="D46" s="46"/>
      <c r="E46" s="51"/>
      <c r="F46" s="46"/>
      <c r="K46" t="s">
        <v>534</v>
      </c>
      <c r="L46" t="str">
        <f t="shared" si="1"/>
        <v>'', '', '', '');</v>
      </c>
    </row>
    <row r="47" spans="1:12">
      <c r="A47" s="42">
        <f t="shared" si="0"/>
        <v>45</v>
      </c>
      <c r="B47" s="46"/>
      <c r="C47" s="46"/>
      <c r="D47" s="46"/>
      <c r="E47" s="51"/>
      <c r="F47" s="46"/>
      <c r="K47" t="s">
        <v>534</v>
      </c>
      <c r="L47" t="str">
        <f t="shared" si="1"/>
        <v>'', '', '', '');</v>
      </c>
    </row>
    <row r="48" spans="1:12">
      <c r="A48" s="42">
        <f t="shared" si="0"/>
        <v>46</v>
      </c>
      <c r="B48" s="46"/>
      <c r="C48" s="46"/>
      <c r="D48" s="46"/>
      <c r="E48" s="51"/>
      <c r="F48" s="46"/>
      <c r="K48" t="s">
        <v>534</v>
      </c>
      <c r="L48" t="str">
        <f t="shared" si="1"/>
        <v>'', '', '', '');</v>
      </c>
    </row>
    <row r="49" spans="1:6">
      <c r="A49" s="42">
        <f t="shared" si="0"/>
        <v>47</v>
      </c>
      <c r="B49" s="46"/>
      <c r="C49" s="46"/>
      <c r="D49" s="46"/>
      <c r="E49" s="51"/>
      <c r="F49" s="46"/>
    </row>
    <row r="50" spans="1:6">
      <c r="A50" s="42">
        <f t="shared" si="0"/>
        <v>48</v>
      </c>
      <c r="B50" s="46"/>
      <c r="C50" s="46"/>
      <c r="D50" s="46"/>
      <c r="E50" s="51"/>
      <c r="F50" s="46"/>
    </row>
    <row r="51" spans="1:6">
      <c r="A51" s="42">
        <f t="shared" si="0"/>
        <v>49</v>
      </c>
      <c r="B51" s="46"/>
      <c r="C51" s="46"/>
      <c r="D51" s="46"/>
      <c r="E51" s="51"/>
      <c r="F51" s="46"/>
    </row>
    <row r="52" spans="1:6">
      <c r="A52" s="42">
        <f t="shared" si="0"/>
        <v>50</v>
      </c>
      <c r="B52" s="46"/>
      <c r="C52" s="46"/>
      <c r="D52" s="46"/>
      <c r="E52" s="51"/>
      <c r="F52" s="46"/>
    </row>
    <row r="53" spans="1:6">
      <c r="A53" s="42">
        <f t="shared" si="0"/>
        <v>51</v>
      </c>
      <c r="B53" s="46"/>
      <c r="C53" s="46"/>
      <c r="D53" s="46"/>
      <c r="E53" s="51"/>
      <c r="F53" s="46"/>
    </row>
    <row r="54" spans="1:6">
      <c r="A54" s="42">
        <f t="shared" si="0"/>
        <v>52</v>
      </c>
      <c r="B54" s="46"/>
      <c r="C54" s="46"/>
      <c r="D54" s="46"/>
      <c r="E54" s="46"/>
      <c r="F54" s="46"/>
    </row>
    <row r="55" spans="1:6">
      <c r="A55" s="42">
        <f t="shared" si="0"/>
        <v>53</v>
      </c>
      <c r="B55" s="46"/>
      <c r="C55" s="46"/>
      <c r="D55" s="46"/>
      <c r="E55" s="46"/>
      <c r="F55" s="46"/>
    </row>
    <row r="56" spans="1:6">
      <c r="A56" s="42">
        <f t="shared" si="0"/>
        <v>54</v>
      </c>
      <c r="B56" s="46"/>
      <c r="C56" s="46"/>
      <c r="D56" s="46"/>
      <c r="E56" s="46"/>
      <c r="F56" s="46"/>
    </row>
    <row r="57" spans="1:6">
      <c r="A57" s="42">
        <f t="shared" si="0"/>
        <v>55</v>
      </c>
      <c r="B57" s="46"/>
      <c r="C57" s="46"/>
      <c r="D57" s="46"/>
      <c r="E57" s="46"/>
      <c r="F57" s="46"/>
    </row>
    <row r="58" spans="1:6">
      <c r="A58" s="42">
        <f t="shared" si="0"/>
        <v>56</v>
      </c>
      <c r="B58" s="46"/>
      <c r="C58" s="46"/>
      <c r="D58" s="46"/>
      <c r="E58" s="46"/>
      <c r="F58" s="46"/>
    </row>
    <row r="59" spans="1:6">
      <c r="A59" s="42">
        <f t="shared" si="0"/>
        <v>57</v>
      </c>
      <c r="B59" s="46"/>
      <c r="C59" s="46"/>
      <c r="D59" s="46"/>
      <c r="E59" s="46"/>
      <c r="F59" s="46"/>
    </row>
    <row r="60" spans="1:6">
      <c r="A60" s="42">
        <f t="shared" si="0"/>
        <v>58</v>
      </c>
      <c r="B60" s="46"/>
      <c r="C60" s="46"/>
      <c r="D60" s="46"/>
      <c r="E60" s="46"/>
      <c r="F60" s="46"/>
    </row>
    <row r="61" spans="1:6">
      <c r="A61" s="42">
        <f t="shared" si="0"/>
        <v>59</v>
      </c>
      <c r="B61" s="46"/>
      <c r="C61" s="46"/>
      <c r="D61" s="46"/>
      <c r="E61" s="46"/>
      <c r="F61" s="46"/>
    </row>
    <row r="62" spans="1:6">
      <c r="A62" s="42">
        <f t="shared" si="0"/>
        <v>60</v>
      </c>
      <c r="B62" s="46"/>
      <c r="C62" s="46"/>
      <c r="D62" s="46"/>
      <c r="E62" s="46"/>
      <c r="F62" s="46"/>
    </row>
    <row r="63" spans="1:6">
      <c r="A63" s="42">
        <f t="shared" si="0"/>
        <v>61</v>
      </c>
      <c r="B63" s="46"/>
      <c r="C63" s="46"/>
      <c r="D63" s="46"/>
      <c r="E63" s="46"/>
      <c r="F63" s="46"/>
    </row>
    <row r="64" spans="1:6">
      <c r="A64" s="42">
        <f t="shared" si="0"/>
        <v>62</v>
      </c>
      <c r="B64" s="46"/>
      <c r="C64" s="46"/>
      <c r="D64" s="46"/>
      <c r="E64" s="46"/>
      <c r="F64" s="46"/>
    </row>
    <row r="65" spans="1:6">
      <c r="A65" s="42">
        <f t="shared" si="0"/>
        <v>63</v>
      </c>
      <c r="B65" s="46"/>
      <c r="C65" s="46"/>
      <c r="D65" s="46"/>
      <c r="E65" s="46"/>
      <c r="F65" s="46"/>
    </row>
    <row r="66" spans="1:6">
      <c r="A66" s="42">
        <f t="shared" si="0"/>
        <v>64</v>
      </c>
      <c r="B66" s="46"/>
      <c r="C66" s="46"/>
      <c r="D66" s="46"/>
      <c r="E66" s="46"/>
      <c r="F66" s="46"/>
    </row>
    <row r="67" spans="1:6">
      <c r="A67" s="42">
        <f t="shared" si="0"/>
        <v>65</v>
      </c>
      <c r="B67" s="46"/>
      <c r="C67" s="46"/>
      <c r="D67" s="46"/>
      <c r="E67" s="46"/>
      <c r="F67" s="46"/>
    </row>
    <row r="68" spans="1:6">
      <c r="A68" s="42">
        <f t="shared" ref="A68:A113" si="2">ROW()-2</f>
        <v>66</v>
      </c>
      <c r="B68" s="46"/>
      <c r="C68" s="46"/>
      <c r="D68" s="46"/>
      <c r="E68" s="46"/>
      <c r="F68" s="46"/>
    </row>
    <row r="69" spans="1:6">
      <c r="A69" s="42">
        <f t="shared" si="2"/>
        <v>67</v>
      </c>
      <c r="B69" s="46"/>
      <c r="C69" s="46"/>
      <c r="D69" s="46"/>
      <c r="E69" s="46"/>
      <c r="F69" s="46"/>
    </row>
    <row r="70" spans="1:6">
      <c r="A70" s="42">
        <f t="shared" si="2"/>
        <v>68</v>
      </c>
      <c r="B70" s="46"/>
      <c r="C70" s="46"/>
      <c r="D70" s="46"/>
      <c r="E70" s="46"/>
      <c r="F70" s="46"/>
    </row>
    <row r="71" spans="1:6">
      <c r="A71" s="42">
        <f t="shared" si="2"/>
        <v>69</v>
      </c>
      <c r="B71" s="46"/>
      <c r="C71" s="46"/>
      <c r="D71" s="46"/>
      <c r="E71" s="46"/>
      <c r="F71" s="46"/>
    </row>
    <row r="72" spans="1:6">
      <c r="A72" s="42">
        <f t="shared" si="2"/>
        <v>70</v>
      </c>
      <c r="B72" s="46"/>
      <c r="C72" s="46"/>
      <c r="D72" s="46"/>
      <c r="E72" s="46"/>
      <c r="F72" s="46"/>
    </row>
    <row r="73" spans="1:6">
      <c r="A73" s="42">
        <f t="shared" si="2"/>
        <v>71</v>
      </c>
      <c r="B73" s="46"/>
      <c r="C73" s="46"/>
      <c r="D73" s="46"/>
      <c r="E73" s="46"/>
      <c r="F73" s="46"/>
    </row>
    <row r="74" spans="1:6">
      <c r="A74" s="42">
        <f t="shared" si="2"/>
        <v>72</v>
      </c>
      <c r="B74" s="46"/>
      <c r="C74" s="46"/>
      <c r="D74" s="46"/>
      <c r="E74" s="46"/>
      <c r="F74" s="46"/>
    </row>
    <row r="75" spans="1:6">
      <c r="A75" s="42">
        <f t="shared" si="2"/>
        <v>73</v>
      </c>
      <c r="B75" s="46"/>
      <c r="C75" s="46"/>
      <c r="D75" s="46"/>
      <c r="E75" s="46"/>
      <c r="F75" s="46"/>
    </row>
    <row r="76" spans="1:6">
      <c r="A76" s="42">
        <f t="shared" si="2"/>
        <v>74</v>
      </c>
      <c r="B76" s="46"/>
      <c r="C76" s="46"/>
      <c r="D76" s="46"/>
      <c r="E76" s="46"/>
      <c r="F76" s="46"/>
    </row>
    <row r="77" spans="1:6">
      <c r="A77" s="42">
        <f t="shared" si="2"/>
        <v>75</v>
      </c>
      <c r="B77" s="46"/>
      <c r="C77" s="46"/>
      <c r="D77" s="46"/>
      <c r="E77" s="46"/>
      <c r="F77" s="46"/>
    </row>
    <row r="78" spans="1:6">
      <c r="A78" s="42">
        <f t="shared" si="2"/>
        <v>76</v>
      </c>
      <c r="B78" s="46"/>
      <c r="C78" s="46"/>
      <c r="D78" s="46"/>
      <c r="E78" s="46"/>
      <c r="F78" s="46"/>
    </row>
    <row r="79" spans="1:6">
      <c r="A79" s="42">
        <f t="shared" si="2"/>
        <v>77</v>
      </c>
      <c r="B79" s="46"/>
      <c r="C79" s="46"/>
      <c r="D79" s="46"/>
      <c r="E79" s="46"/>
      <c r="F79" s="46"/>
    </row>
    <row r="80" spans="1:6">
      <c r="A80" s="42">
        <f t="shared" si="2"/>
        <v>78</v>
      </c>
      <c r="B80" s="46"/>
      <c r="C80" s="46"/>
      <c r="D80" s="46"/>
      <c r="E80" s="46"/>
      <c r="F80" s="46"/>
    </row>
    <row r="81" spans="1:6">
      <c r="A81" s="42">
        <f t="shared" si="2"/>
        <v>79</v>
      </c>
      <c r="B81" s="46"/>
      <c r="C81" s="46"/>
      <c r="D81" s="46"/>
      <c r="E81" s="46"/>
      <c r="F81" s="46"/>
    </row>
    <row r="82" spans="1:6">
      <c r="A82" s="42">
        <f t="shared" si="2"/>
        <v>80</v>
      </c>
      <c r="B82" s="46"/>
      <c r="C82" s="46"/>
      <c r="D82" s="46"/>
      <c r="E82" s="46"/>
      <c r="F82" s="46"/>
    </row>
    <row r="83" spans="1:6">
      <c r="A83" s="42">
        <f t="shared" si="2"/>
        <v>81</v>
      </c>
      <c r="B83" s="46"/>
      <c r="C83" s="46"/>
      <c r="D83" s="46"/>
      <c r="E83" s="46"/>
      <c r="F83" s="46"/>
    </row>
    <row r="84" spans="1:6">
      <c r="A84" s="42">
        <f t="shared" si="2"/>
        <v>82</v>
      </c>
      <c r="B84" s="46"/>
      <c r="C84" s="46"/>
      <c r="D84" s="46"/>
      <c r="E84" s="46"/>
      <c r="F84" s="46"/>
    </row>
    <row r="85" spans="1:6">
      <c r="A85" s="42">
        <f t="shared" si="2"/>
        <v>83</v>
      </c>
      <c r="B85" s="46"/>
      <c r="C85" s="46"/>
      <c r="D85" s="46"/>
      <c r="E85" s="46"/>
      <c r="F85" s="46"/>
    </row>
    <row r="86" spans="1:6">
      <c r="A86" s="42">
        <f t="shared" si="2"/>
        <v>84</v>
      </c>
      <c r="B86" s="46"/>
      <c r="C86" s="46"/>
      <c r="D86" s="46"/>
      <c r="E86" s="46"/>
      <c r="F86" s="46"/>
    </row>
    <row r="87" spans="1:6">
      <c r="A87" s="42">
        <f t="shared" si="2"/>
        <v>85</v>
      </c>
      <c r="B87" s="46"/>
      <c r="C87" s="46"/>
      <c r="D87" s="46"/>
      <c r="E87" s="46"/>
      <c r="F87" s="46"/>
    </row>
    <row r="88" spans="1:6">
      <c r="A88" s="42">
        <f t="shared" si="2"/>
        <v>86</v>
      </c>
      <c r="B88" s="46"/>
      <c r="C88" s="46"/>
      <c r="D88" s="46"/>
      <c r="E88" s="46"/>
      <c r="F88" s="46"/>
    </row>
    <row r="89" spans="1:6">
      <c r="A89" s="42">
        <f t="shared" si="2"/>
        <v>87</v>
      </c>
      <c r="B89" s="46"/>
      <c r="C89" s="46"/>
      <c r="D89" s="46"/>
      <c r="E89" s="46"/>
      <c r="F89" s="46"/>
    </row>
    <row r="90" spans="1:6">
      <c r="A90" s="42">
        <f t="shared" si="2"/>
        <v>88</v>
      </c>
      <c r="B90" s="46"/>
      <c r="C90" s="46"/>
      <c r="D90" s="46"/>
      <c r="E90" s="46"/>
      <c r="F90" s="46"/>
    </row>
    <row r="91" spans="1:6">
      <c r="A91" s="42">
        <f t="shared" si="2"/>
        <v>89</v>
      </c>
      <c r="B91" s="46"/>
      <c r="C91" s="46"/>
      <c r="D91" s="46"/>
      <c r="E91" s="46"/>
      <c r="F91" s="46"/>
    </row>
    <row r="92" spans="1:6">
      <c r="A92" s="42">
        <f t="shared" si="2"/>
        <v>90</v>
      </c>
      <c r="B92" s="46"/>
      <c r="C92" s="46"/>
      <c r="D92" s="46"/>
      <c r="E92" s="46"/>
      <c r="F92" s="46"/>
    </row>
    <row r="93" spans="1:6">
      <c r="A93" s="42">
        <f t="shared" si="2"/>
        <v>91</v>
      </c>
      <c r="B93" s="46"/>
      <c r="C93" s="46"/>
      <c r="D93" s="46"/>
      <c r="E93" s="46"/>
      <c r="F93" s="46"/>
    </row>
    <row r="94" spans="1:6">
      <c r="A94" s="42">
        <f t="shared" si="2"/>
        <v>92</v>
      </c>
      <c r="B94" s="46"/>
      <c r="C94" s="46"/>
      <c r="D94" s="46"/>
      <c r="E94" s="46"/>
      <c r="F94" s="46"/>
    </row>
    <row r="95" spans="1:6">
      <c r="A95" s="42">
        <f t="shared" si="2"/>
        <v>93</v>
      </c>
      <c r="B95" s="46"/>
      <c r="C95" s="46"/>
      <c r="D95" s="46"/>
      <c r="E95" s="46"/>
      <c r="F95" s="46"/>
    </row>
    <row r="96" spans="1:6">
      <c r="A96" s="42">
        <f t="shared" si="2"/>
        <v>94</v>
      </c>
      <c r="B96" s="46"/>
      <c r="C96" s="46"/>
      <c r="D96" s="46"/>
      <c r="E96" s="46"/>
      <c r="F96" s="46"/>
    </row>
    <row r="97" spans="1:6">
      <c r="A97" s="42">
        <f t="shared" si="2"/>
        <v>95</v>
      </c>
      <c r="B97" s="46"/>
      <c r="C97" s="46"/>
      <c r="D97" s="46"/>
      <c r="E97" s="46"/>
      <c r="F97" s="46"/>
    </row>
    <row r="98" spans="1:6">
      <c r="A98" s="42">
        <f t="shared" si="2"/>
        <v>96</v>
      </c>
      <c r="B98" s="46"/>
      <c r="C98" s="46"/>
      <c r="D98" s="46"/>
      <c r="E98" s="46"/>
      <c r="F98" s="46"/>
    </row>
    <row r="99" spans="1:6">
      <c r="A99" s="42">
        <f t="shared" si="2"/>
        <v>97</v>
      </c>
      <c r="B99" s="46"/>
      <c r="C99" s="46"/>
      <c r="D99" s="46"/>
      <c r="E99" s="46"/>
      <c r="F99" s="46"/>
    </row>
    <row r="100" spans="1:6">
      <c r="A100" s="42">
        <f t="shared" si="2"/>
        <v>98</v>
      </c>
      <c r="B100" s="46"/>
      <c r="C100" s="46"/>
      <c r="D100" s="46"/>
      <c r="E100" s="46"/>
      <c r="F100" s="46"/>
    </row>
    <row r="101" spans="1:6">
      <c r="A101" s="42">
        <f t="shared" si="2"/>
        <v>99</v>
      </c>
      <c r="B101" s="46"/>
      <c r="C101" s="46"/>
      <c r="D101" s="46"/>
      <c r="E101" s="46"/>
      <c r="F101" s="46"/>
    </row>
    <row r="102" spans="1:6">
      <c r="A102" s="42">
        <f t="shared" si="2"/>
        <v>100</v>
      </c>
      <c r="B102" s="46"/>
      <c r="C102" s="46"/>
      <c r="D102" s="46"/>
      <c r="E102" s="46"/>
      <c r="F102" s="46"/>
    </row>
    <row r="103" spans="1:6">
      <c r="A103" s="42">
        <f t="shared" si="2"/>
        <v>101</v>
      </c>
      <c r="B103" s="46"/>
      <c r="C103" s="46"/>
      <c r="D103" s="46"/>
      <c r="E103" s="46"/>
      <c r="F103" s="46"/>
    </row>
    <row r="104" spans="1:6">
      <c r="A104" s="42">
        <f t="shared" si="2"/>
        <v>102</v>
      </c>
      <c r="B104" s="46"/>
      <c r="C104" s="46"/>
      <c r="D104" s="46"/>
      <c r="E104" s="46"/>
      <c r="F104" s="46"/>
    </row>
    <row r="105" spans="1:6">
      <c r="A105" s="42">
        <f t="shared" si="2"/>
        <v>103</v>
      </c>
      <c r="B105" s="46"/>
      <c r="C105" s="46"/>
      <c r="D105" s="46"/>
      <c r="E105" s="46"/>
      <c r="F105" s="46"/>
    </row>
    <row r="106" spans="1:6">
      <c r="A106" s="42">
        <f t="shared" si="2"/>
        <v>104</v>
      </c>
      <c r="B106" s="46"/>
      <c r="C106" s="46"/>
      <c r="D106" s="46"/>
      <c r="E106" s="46"/>
      <c r="F106" s="46"/>
    </row>
    <row r="107" spans="1:6">
      <c r="A107" s="42">
        <f t="shared" si="2"/>
        <v>105</v>
      </c>
      <c r="B107" s="46"/>
      <c r="C107" s="46"/>
      <c r="D107" s="46"/>
      <c r="E107" s="46"/>
      <c r="F107" s="46"/>
    </row>
    <row r="108" spans="1:6">
      <c r="A108" s="42">
        <f t="shared" si="2"/>
        <v>106</v>
      </c>
      <c r="B108" s="46"/>
      <c r="C108" s="46"/>
      <c r="D108" s="46"/>
      <c r="E108" s="46"/>
      <c r="F108" s="46"/>
    </row>
    <row r="109" spans="1:6">
      <c r="A109" s="42">
        <f t="shared" si="2"/>
        <v>107</v>
      </c>
      <c r="B109" s="46"/>
      <c r="C109" s="46"/>
      <c r="D109" s="46"/>
      <c r="E109" s="46"/>
      <c r="F109" s="46"/>
    </row>
    <row r="110" spans="1:6">
      <c r="A110" s="42">
        <f t="shared" si="2"/>
        <v>108</v>
      </c>
      <c r="B110" s="46"/>
      <c r="C110" s="46"/>
      <c r="D110" s="46"/>
      <c r="E110" s="46"/>
      <c r="F110" s="46"/>
    </row>
    <row r="111" spans="1:6">
      <c r="A111" s="42">
        <f t="shared" si="2"/>
        <v>109</v>
      </c>
      <c r="B111" s="46"/>
      <c r="C111" s="46"/>
      <c r="D111" s="46"/>
      <c r="E111" s="46"/>
      <c r="F111" s="46"/>
    </row>
    <row r="112" spans="1:6">
      <c r="A112" s="42">
        <f t="shared" si="2"/>
        <v>110</v>
      </c>
      <c r="B112" s="46"/>
      <c r="C112" s="46"/>
      <c r="D112" s="46"/>
      <c r="E112" s="46"/>
      <c r="F112" s="46"/>
    </row>
    <row r="113" spans="1:6">
      <c r="A113" s="42">
        <f t="shared" si="2"/>
        <v>111</v>
      </c>
      <c r="B113" s="46"/>
      <c r="C113" s="46"/>
      <c r="D113" s="46"/>
      <c r="E113" s="46"/>
      <c r="F113" s="4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표지</vt:lpstr>
      <vt:lpstr>데이터베이스 설계서</vt:lpstr>
      <vt:lpstr>요구사항 정의서</vt:lpstr>
      <vt:lpstr>데이터베이스 목록</vt:lpstr>
      <vt:lpstr>데이터베이스 정의</vt:lpstr>
      <vt:lpstr>테이블 명세</vt:lpstr>
      <vt:lpstr>코드데이터</vt:lpstr>
      <vt:lpstr>'요구사항 정의서'!Print_Area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Bluechip</dc:creator>
  <cp:lastModifiedBy>shpark</cp:lastModifiedBy>
  <cp:lastPrinted>2017-03-07T02:23:13Z</cp:lastPrinted>
  <dcterms:created xsi:type="dcterms:W3CDTF">2013-04-16T09:57:21Z</dcterms:created>
  <dcterms:modified xsi:type="dcterms:W3CDTF">2017-04-04T01:26:26Z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1a40188f-c7a4-4b16-9c00-8e7f3a836afa</vt:lpwstr>
  </property>
</Properties>
</file>