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Кашино_ПП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<sst xmlns="http://schemas.openxmlformats.org/spreadsheetml/2006/main" count="45" uniqueCount="40">
  <si>
    <t>Среднее значение отключаемой мощности</t>
  </si>
  <si>
    <t>Количество устанавливаемых КА</t>
  </si>
  <si>
    <t xml:space="preserve">Места для установки </t>
  </si>
  <si>
    <t>Процент улучшения по сравнению с нулевым вариантом</t>
  </si>
  <si>
    <t>Скорость улучшения</t>
  </si>
  <si>
    <t xml:space="preserve">шр              </t>
  </si>
  <si>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             </t>
    </r>
  </si>
  <si>
    <t>Без 35 места</t>
  </si>
  <si>
    <t>С 35 местом</t>
  </si>
  <si>
    <t>Улучшение в абсолютных величинах</t>
  </si>
  <si>
    <t>Улучшение в относительных величинах</t>
  </si>
  <si>
    <r>
      <t xml:space="preserve">к8 к20 к21 к36 к41 к42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п8 п6</t>
    </r>
  </si>
  <si>
    <r>
      <t xml:space="preserve">к8 к20 к21 к36 к41 к42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п6 </t>
    </r>
  </si>
  <si>
    <r>
      <t xml:space="preserve">к8 к20 к36 к41 к42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п6  </t>
    </r>
  </si>
  <si>
    <r>
      <t xml:space="preserve">к8 к20 к36 к37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п6   </t>
    </r>
  </si>
  <si>
    <r>
      <t xml:space="preserve">к20 к36 к37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п42 п43 п37 п15 п6    </t>
    </r>
  </si>
  <si>
    <r>
      <t xml:space="preserve">к20 к36 к37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к68 к69 п43 п37 п15 п6     </t>
    </r>
  </si>
  <si>
    <r>
      <t xml:space="preserve">к20 к36 к37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к69 п43 п37 п15 п6      </t>
    </r>
  </si>
  <si>
    <r>
      <t xml:space="preserve">к20 к36 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п43 п37 п15 п6       </t>
    </r>
  </si>
  <si>
    <r>
      <t xml:space="preserve">к20 к36 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п37 п15 п6        </t>
    </r>
  </si>
  <si>
    <r>
      <t xml:space="preserve">к36 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п37 п15 п6         </t>
    </r>
  </si>
  <si>
    <r>
      <t xml:space="preserve">к36 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п15 п6          </t>
    </r>
  </si>
  <si>
    <r>
      <t xml:space="preserve">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п15 п6           </t>
    </r>
  </si>
  <si>
    <r>
      <t xml:space="preserve">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п15            </t>
    </r>
  </si>
  <si>
    <r>
      <t xml:space="preserve">к60 </t>
    </r>
    <r>
      <rPr>
        <sz val="11"/>
        <color rgb="FFFF0000"/>
        <rFont val="Calibri"/>
        <family val="2"/>
        <charset val="204"/>
        <scheme val="minor"/>
      </rPr>
      <t>шр</t>
    </r>
    <r>
      <rPr>
        <sz val="11"/>
        <color theme="1"/>
        <rFont val="Calibri"/>
        <family val="2"/>
        <scheme val="minor"/>
      </rPr>
      <t xml:space="preserve">             </t>
    </r>
  </si>
  <si>
    <r>
      <t xml:space="preserve">к8 к20 к21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к41 к42 шр к68 к69 п42 п43 п37 п15 п8 п6</t>
    </r>
  </si>
  <si>
    <r>
      <t xml:space="preserve">к8 к20 к21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к41 к42 шр к68 к69 п42 п43 п37 п15 п6 </t>
    </r>
  </si>
  <si>
    <r>
      <t xml:space="preserve">к8 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к41 к42 шр к68 к69 п42 п43 п37 п15 п6  </t>
    </r>
  </si>
  <si>
    <r>
      <t xml:space="preserve">к8 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к37 шр к68 к69 п42 п43 п37 п15 п6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</si>
  <si>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к37 шр к68 к69 п42 п43 п37 п15 п6 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</si>
  <si>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к37 шр к68 к69 п43 п37 п15 п6  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</si>
  <si>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к37 шр к69 п43 п37 п15 п6   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</si>
  <si>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к60 шр п43 п37 п15 п6       </t>
    </r>
  </si>
  <si>
    <r>
      <t xml:space="preserve">к20 </t>
    </r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к60 шр п37 п15 п6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</si>
  <si>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</t>
    </r>
    <r>
      <rPr>
        <sz val="11"/>
        <rFont val="Calibri"/>
        <family val="2"/>
        <charset val="204"/>
        <scheme val="minor"/>
      </rPr>
      <t>к36</t>
    </r>
    <r>
      <rPr>
        <sz val="11"/>
        <rFont val="Calibri"/>
        <family val="2"/>
        <scheme val="minor"/>
      </rPr>
      <t xml:space="preserve"> к60 шр п37 п15 п6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</si>
  <si>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к36 к60 шр п15 п6 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</si>
  <si>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к60 шр п15 п6  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</si>
  <si>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к60 шр п15   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</si>
  <si>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к60 шр             </t>
    </r>
  </si>
  <si>
    <r>
      <rPr>
        <sz val="11"/>
        <color rgb="FFFF0000"/>
        <rFont val="Calibri"/>
        <family val="2"/>
        <charset val="204"/>
        <scheme val="minor"/>
      </rPr>
      <t>к35</t>
    </r>
    <r>
      <rPr>
        <sz val="11"/>
        <rFont val="Calibri"/>
        <family val="2"/>
        <scheme val="minor"/>
      </rPr>
      <t xml:space="preserve"> шр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</si>
</sst>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3" fillId="0" borderId="2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3" fillId="0" borderId="1" xfId="0" applyFont="1" applyFill="1" applyBorder="1" applyAlignment="1" applyProtection="1">
      <alignment horizontal="center" vertical="center"/>
    </xf>
    <xf numFmtId="0" fontId="0" fillId="0" borderId="8" xfId="0" applyBorder="1"/>
    <xf numFmtId="0" fontId="1" fillId="0" borderId="0" xfId="0" applyFont="1" applyBorder="1"/>
    <xf numFmtId="0" fontId="6" fillId="0" borderId="0" xfId="0" applyFont="1" applyBorder="1"/>
    <xf numFmtId="0" fontId="6" fillId="0" borderId="4" xfId="0" applyFont="1" applyBorder="1"/>
    <xf numFmtId="0" fontId="4" fillId="0" borderId="0" xfId="0" applyFont="1" applyBorder="1"/>
    <xf numFmtId="0" fontId="5" fillId="0" borderId="0" xfId="0" applyFont="1" applyAlignment="1">
      <alignment horizontal="center"/>
    </xf>
    <xf numFmtId="164" fontId="0" fillId="0" borderId="0" xfId="1" applyNumberFormat="1" applyFont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1" xfId="1" applyNumberFormat="1" applyFont="1" applyBorder="1"/>
    <xf numFmtId="9" fontId="0" fillId="0" borderId="0" xfId="1" applyFont="1" applyBorder="1" applyAlignment="1">
      <alignment horizontal="center" vertical="center" wrapText="1"/>
    </xf>
    <xf numFmtId="165" fontId="0" fillId="0" borderId="3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4" fontId="0" fillId="0" borderId="8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Графики зависимости</a:t>
            </a:r>
            <a:r>
              <a:rPr lang="ru-RU" sz="2400" baseline="0"/>
              <a:t>  среднего значения отключаемой мощности от количеств КА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Без 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Кашино_ППЗ!$B$3:$B$17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Кашино_ППЗ!$A$3:$A$17</c:f>
              <c:numCache>
                <c:formatCode>General</c:formatCode>
                <c:ptCount val="15"/>
                <c:pt idx="0">
                  <c:v>6425</c:v>
                </c:pt>
                <c:pt idx="1">
                  <c:v>6441.1</c:v>
                </c:pt>
                <c:pt idx="2">
                  <c:v>6552.5</c:v>
                </c:pt>
                <c:pt idx="3">
                  <c:v>6601.7</c:v>
                </c:pt>
                <c:pt idx="4">
                  <c:v>6965</c:v>
                </c:pt>
                <c:pt idx="5">
                  <c:v>7146.8</c:v>
                </c:pt>
                <c:pt idx="6">
                  <c:v>7359.1</c:v>
                </c:pt>
                <c:pt idx="7">
                  <c:v>8485.7999999999993</c:v>
                </c:pt>
                <c:pt idx="8">
                  <c:v>8995.5</c:v>
                </c:pt>
                <c:pt idx="9">
                  <c:v>9921.2999999999993</c:v>
                </c:pt>
                <c:pt idx="10">
                  <c:v>10448.799999999999</c:v>
                </c:pt>
                <c:pt idx="11">
                  <c:v>11187</c:v>
                </c:pt>
                <c:pt idx="12">
                  <c:v>11272.1</c:v>
                </c:pt>
                <c:pt idx="13">
                  <c:v>12029.3</c:v>
                </c:pt>
                <c:pt idx="14">
                  <c:v>15091.7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3-4E63-9D14-B4D01DFCB5B3}"/>
            </c:ext>
          </c:extLst>
        </c:ser>
        <c:ser>
          <c:idx val="1"/>
          <c:order val="1"/>
          <c:tx>
            <c:v>С 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Кашино_ППЗ!$B$3:$B$17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Кашино_ППЗ!$J$3:$J$17</c:f>
              <c:numCache>
                <c:formatCode>General</c:formatCode>
                <c:ptCount val="15"/>
                <c:pt idx="0">
                  <c:v>6416.4</c:v>
                </c:pt>
                <c:pt idx="1">
                  <c:v>6432.5</c:v>
                </c:pt>
                <c:pt idx="2">
                  <c:v>6519.1</c:v>
                </c:pt>
                <c:pt idx="3">
                  <c:v>6585</c:v>
                </c:pt>
                <c:pt idx="4">
                  <c:v>6948.3</c:v>
                </c:pt>
                <c:pt idx="5">
                  <c:v>7130.1</c:v>
                </c:pt>
                <c:pt idx="6">
                  <c:v>7342.4</c:v>
                </c:pt>
                <c:pt idx="7">
                  <c:v>8252.1</c:v>
                </c:pt>
                <c:pt idx="8">
                  <c:v>8761.7999999999993</c:v>
                </c:pt>
                <c:pt idx="9">
                  <c:v>9687.7000000000007</c:v>
                </c:pt>
                <c:pt idx="10">
                  <c:v>10215.1</c:v>
                </c:pt>
                <c:pt idx="11">
                  <c:v>10719.6</c:v>
                </c:pt>
                <c:pt idx="12">
                  <c:v>10804.7</c:v>
                </c:pt>
                <c:pt idx="13">
                  <c:v>11562</c:v>
                </c:pt>
                <c:pt idx="14">
                  <c:v>14106.9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3-4E63-9D14-B4D01DFC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5871"/>
        <c:axId val="59216703"/>
      </c:scatterChart>
      <c:valAx>
        <c:axId val="5921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16703"/>
        <c:crosses val="autoZero"/>
        <c:crossBetween val="midCat"/>
      </c:valAx>
      <c:valAx>
        <c:axId val="59216703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1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21</xdr:row>
      <xdr:rowOff>0</xdr:rowOff>
    </xdr:from>
    <xdr:to>
      <xdr:col>12</xdr:col>
      <xdr:colOff>889000</xdr:colOff>
      <xdr:row>63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4" zoomScale="40" zoomScaleNormal="40" workbookViewId="0">
      <selection activeCell="M61" sqref="M61"/>
    </sheetView>
  </sheetViews>
  <sheetFormatPr defaultRowHeight="14.5" x14ac:dyDescent="0.35"/>
  <cols>
    <col min="1" max="1" width="17.6328125" customWidth="1"/>
    <col min="2" max="2" width="20.54296875" customWidth="1"/>
    <col min="3" max="3" width="48.81640625" bestFit="1" customWidth="1"/>
    <col min="4" max="4" width="23" customWidth="1"/>
    <col min="5" max="6" width="11" customWidth="1"/>
    <col min="7" max="7" width="12.1796875" bestFit="1" customWidth="1"/>
    <col min="8" max="8" width="14.26953125" bestFit="1" customWidth="1"/>
    <col min="10" max="10" width="22.08984375" bestFit="1" customWidth="1"/>
    <col min="11" max="11" width="19.08984375" bestFit="1" customWidth="1"/>
    <col min="12" max="12" width="54.6328125" bestFit="1" customWidth="1"/>
    <col min="13" max="13" width="24.54296875" customWidth="1"/>
    <col min="14" max="14" width="10.90625" customWidth="1"/>
  </cols>
  <sheetData>
    <row r="1" spans="1:14" ht="18.5" x14ac:dyDescent="0.45">
      <c r="A1" s="28" t="s">
        <v>7</v>
      </c>
      <c r="B1" s="28"/>
      <c r="C1" s="28"/>
      <c r="D1" s="28"/>
      <c r="E1" s="28"/>
      <c r="F1" s="17"/>
      <c r="G1" s="17"/>
      <c r="H1" s="17"/>
      <c r="J1" s="28" t="s">
        <v>8</v>
      </c>
      <c r="K1" s="28"/>
      <c r="L1" s="28"/>
      <c r="M1" s="28"/>
      <c r="N1" s="28"/>
    </row>
    <row r="2" spans="1:14" ht="55.5" customHeight="1" thickBot="1" x14ac:dyDescent="0.4">
      <c r="A2" s="3" t="s">
        <v>0</v>
      </c>
      <c r="B2" s="3" t="s">
        <v>1</v>
      </c>
      <c r="C2" s="6" t="s">
        <v>2</v>
      </c>
      <c r="D2" s="3" t="s">
        <v>3</v>
      </c>
      <c r="E2" s="3" t="s">
        <v>4</v>
      </c>
      <c r="F2" s="3"/>
      <c r="G2" s="23" t="s">
        <v>9</v>
      </c>
      <c r="H2" s="23" t="s">
        <v>10</v>
      </c>
      <c r="J2" s="3" t="s">
        <v>0</v>
      </c>
      <c r="K2" s="3" t="s">
        <v>1</v>
      </c>
      <c r="L2" s="6" t="s">
        <v>2</v>
      </c>
      <c r="M2" s="3" t="s">
        <v>3</v>
      </c>
      <c r="N2" s="3" t="s">
        <v>4</v>
      </c>
    </row>
    <row r="3" spans="1:14" x14ac:dyDescent="0.35">
      <c r="A3" s="7">
        <v>6425</v>
      </c>
      <c r="B3" s="8">
        <v>15</v>
      </c>
      <c r="C3" s="9" t="s">
        <v>11</v>
      </c>
      <c r="D3" s="20">
        <f t="shared" ref="D3:D17" si="0">1-A3/$A$18</f>
        <v>0.65800819715760905</v>
      </c>
      <c r="E3" s="21">
        <f t="shared" ref="E3:E16" si="1">1-A3/A4</f>
        <v>2.499573054292048E-3</v>
      </c>
      <c r="F3" s="18"/>
      <c r="G3" s="24">
        <f t="shared" ref="G3:G16" si="2">A3-J3</f>
        <v>8.6000000000003638</v>
      </c>
      <c r="H3" s="21">
        <f t="shared" ref="H3:H16" si="3">G3/A3</f>
        <v>1.3385214007782668E-3</v>
      </c>
      <c r="J3" s="7">
        <v>6416.4</v>
      </c>
      <c r="K3" s="8">
        <v>16</v>
      </c>
      <c r="L3" s="15" t="s">
        <v>25</v>
      </c>
      <c r="M3" s="20">
        <f t="shared" ref="M3:M18" si="4">1-J3/$J$19</f>
        <v>0.65846596050460426</v>
      </c>
      <c r="N3" s="21">
        <f t="shared" ref="N3:N17" si="5">1-J3/J4</f>
        <v>2.5029148853479288E-3</v>
      </c>
    </row>
    <row r="4" spans="1:14" x14ac:dyDescent="0.35">
      <c r="A4" s="10">
        <v>6441.1</v>
      </c>
      <c r="B4" s="5">
        <v>14</v>
      </c>
      <c r="C4" s="4" t="s">
        <v>12</v>
      </c>
      <c r="D4" s="18">
        <f t="shared" si="0"/>
        <v>0.65715122158939687</v>
      </c>
      <c r="E4" s="19">
        <f t="shared" si="1"/>
        <v>1.7001144601297202E-2</v>
      </c>
      <c r="F4" s="18"/>
      <c r="G4" s="25">
        <f t="shared" si="2"/>
        <v>8.6000000000003638</v>
      </c>
      <c r="H4" s="19">
        <f t="shared" si="3"/>
        <v>1.3351756687522882E-3</v>
      </c>
      <c r="J4" s="10">
        <v>6432.5</v>
      </c>
      <c r="K4" s="6">
        <v>15</v>
      </c>
      <c r="L4" s="14" t="s">
        <v>26</v>
      </c>
      <c r="M4" s="18">
        <f t="shared" si="4"/>
        <v>0.65760898493639219</v>
      </c>
      <c r="N4" s="19">
        <f t="shared" si="5"/>
        <v>1.3284042275774288E-2</v>
      </c>
    </row>
    <row r="5" spans="1:14" x14ac:dyDescent="0.35">
      <c r="A5" s="10">
        <v>6552.5</v>
      </c>
      <c r="B5" s="6">
        <v>13</v>
      </c>
      <c r="C5" s="4" t="s">
        <v>13</v>
      </c>
      <c r="D5" s="18">
        <f t="shared" si="0"/>
        <v>0.65122158939692343</v>
      </c>
      <c r="E5" s="19">
        <f t="shared" si="1"/>
        <v>7.4526258387990207E-3</v>
      </c>
      <c r="F5" s="18"/>
      <c r="G5" s="25">
        <f t="shared" si="2"/>
        <v>33.399999999999636</v>
      </c>
      <c r="H5" s="19">
        <f t="shared" si="3"/>
        <v>5.0972911102632025E-3</v>
      </c>
      <c r="J5" s="10">
        <v>6519.1</v>
      </c>
      <c r="K5" s="5">
        <v>14</v>
      </c>
      <c r="L5" s="14" t="s">
        <v>27</v>
      </c>
      <c r="M5" s="18">
        <f t="shared" si="4"/>
        <v>0.65299941448874221</v>
      </c>
      <c r="N5" s="19">
        <f t="shared" si="5"/>
        <v>1.0007593014426663E-2</v>
      </c>
    </row>
    <row r="6" spans="1:14" x14ac:dyDescent="0.35">
      <c r="A6" s="10">
        <v>6601.7</v>
      </c>
      <c r="B6" s="5">
        <v>12</v>
      </c>
      <c r="C6" s="4" t="s">
        <v>14</v>
      </c>
      <c r="D6" s="18">
        <f t="shared" si="0"/>
        <v>0.64860275722574123</v>
      </c>
      <c r="E6" s="19">
        <f t="shared" si="1"/>
        <v>5.2160804020100482E-2</v>
      </c>
      <c r="F6" s="18"/>
      <c r="G6" s="25">
        <f t="shared" si="2"/>
        <v>16.699999999999818</v>
      </c>
      <c r="H6" s="19">
        <f t="shared" si="3"/>
        <v>2.5296514534134873E-3</v>
      </c>
      <c r="J6" s="10">
        <v>6585</v>
      </c>
      <c r="K6" s="6">
        <v>13</v>
      </c>
      <c r="L6" s="14" t="s">
        <v>28</v>
      </c>
      <c r="M6" s="18">
        <f t="shared" si="4"/>
        <v>0.64949166977165063</v>
      </c>
      <c r="N6" s="19">
        <f t="shared" si="5"/>
        <v>5.2286170718017333E-2</v>
      </c>
    </row>
    <row r="7" spans="1:14" x14ac:dyDescent="0.35">
      <c r="A7" s="10">
        <v>6965</v>
      </c>
      <c r="B7" s="6">
        <v>11</v>
      </c>
      <c r="C7" s="4" t="s">
        <v>15</v>
      </c>
      <c r="D7" s="18">
        <f t="shared" si="0"/>
        <v>0.62926491722999944</v>
      </c>
      <c r="E7" s="19">
        <f t="shared" si="1"/>
        <v>2.5437958247047643E-2</v>
      </c>
      <c r="F7" s="18"/>
      <c r="G7" s="25">
        <f t="shared" si="2"/>
        <v>16.699999999999818</v>
      </c>
      <c r="H7" s="19">
        <f t="shared" si="3"/>
        <v>2.397702799712824E-3</v>
      </c>
      <c r="J7" s="10">
        <v>6948.3</v>
      </c>
      <c r="K7" s="5">
        <v>12</v>
      </c>
      <c r="L7" s="14" t="s">
        <v>29</v>
      </c>
      <c r="M7" s="18">
        <f t="shared" si="4"/>
        <v>0.63015382977590884</v>
      </c>
      <c r="N7" s="19">
        <f t="shared" si="5"/>
        <v>2.5497538603946657E-2</v>
      </c>
    </row>
    <row r="8" spans="1:14" x14ac:dyDescent="0.35">
      <c r="A8" s="10">
        <v>7146.8</v>
      </c>
      <c r="B8" s="5">
        <v>10</v>
      </c>
      <c r="C8" s="4" t="s">
        <v>16</v>
      </c>
      <c r="D8" s="18">
        <f t="shared" si="0"/>
        <v>0.61958801298770427</v>
      </c>
      <c r="E8" s="19">
        <f t="shared" si="1"/>
        <v>2.8848636382166282E-2</v>
      </c>
      <c r="F8" s="18"/>
      <c r="G8" s="25">
        <f t="shared" si="2"/>
        <v>16.699999999999818</v>
      </c>
      <c r="H8" s="19">
        <f t="shared" si="3"/>
        <v>2.3367101360048997E-3</v>
      </c>
      <c r="J8" s="10">
        <v>7130.1</v>
      </c>
      <c r="K8" s="6">
        <v>11</v>
      </c>
      <c r="L8" s="14" t="s">
        <v>30</v>
      </c>
      <c r="M8" s="18">
        <f t="shared" si="4"/>
        <v>0.62047692553361367</v>
      </c>
      <c r="N8" s="19">
        <f t="shared" si="5"/>
        <v>2.8914251470908647E-2</v>
      </c>
    </row>
    <row r="9" spans="1:14" x14ac:dyDescent="0.35">
      <c r="A9" s="10">
        <v>7359.1</v>
      </c>
      <c r="B9" s="6">
        <v>9</v>
      </c>
      <c r="C9" s="4" t="s">
        <v>17</v>
      </c>
      <c r="D9" s="18">
        <f t="shared" si="0"/>
        <v>0.60828764571246074</v>
      </c>
      <c r="E9" s="19">
        <f t="shared" si="1"/>
        <v>0.13277475311697173</v>
      </c>
      <c r="F9" s="18"/>
      <c r="G9" s="25">
        <f t="shared" si="2"/>
        <v>16.700000000000728</v>
      </c>
      <c r="H9" s="19">
        <f t="shared" si="3"/>
        <v>2.2692992349608956E-3</v>
      </c>
      <c r="J9" s="10">
        <v>7342.4</v>
      </c>
      <c r="K9" s="5">
        <v>10</v>
      </c>
      <c r="L9" s="14" t="s">
        <v>31</v>
      </c>
      <c r="M9" s="18">
        <f t="shared" si="4"/>
        <v>0.60917655825837014</v>
      </c>
      <c r="N9" s="19">
        <f t="shared" si="5"/>
        <v>0.11023860593061163</v>
      </c>
    </row>
    <row r="10" spans="1:14" x14ac:dyDescent="0.35">
      <c r="A10" s="10">
        <v>8485.7999999999993</v>
      </c>
      <c r="B10" s="5">
        <v>8</v>
      </c>
      <c r="C10" s="4" t="s">
        <v>18</v>
      </c>
      <c r="D10" s="18">
        <f t="shared" si="0"/>
        <v>0.54831532442646513</v>
      </c>
      <c r="E10" s="19">
        <f t="shared" si="1"/>
        <v>5.666166416541607E-2</v>
      </c>
      <c r="F10" s="18"/>
      <c r="G10" s="25">
        <f t="shared" si="2"/>
        <v>233.69999999999891</v>
      </c>
      <c r="H10" s="19">
        <f t="shared" si="3"/>
        <v>2.7540125857314447E-2</v>
      </c>
      <c r="J10" s="10">
        <v>8252.1</v>
      </c>
      <c r="K10" s="6">
        <v>9</v>
      </c>
      <c r="L10" s="14" t="s">
        <v>32</v>
      </c>
      <c r="M10" s="18">
        <f t="shared" si="4"/>
        <v>0.56075477723958056</v>
      </c>
      <c r="N10" s="19">
        <f t="shared" si="5"/>
        <v>5.8172978155173527E-2</v>
      </c>
    </row>
    <row r="11" spans="1:14" x14ac:dyDescent="0.35">
      <c r="A11" s="10">
        <v>8995.5</v>
      </c>
      <c r="B11" s="6">
        <v>7</v>
      </c>
      <c r="C11" s="4" t="s">
        <v>19</v>
      </c>
      <c r="D11" s="18">
        <f t="shared" si="0"/>
        <v>0.5211848618725714</v>
      </c>
      <c r="E11" s="19">
        <f t="shared" si="1"/>
        <v>9.3314384203682876E-2</v>
      </c>
      <c r="F11" s="18"/>
      <c r="G11" s="25">
        <f t="shared" si="2"/>
        <v>233.70000000000073</v>
      </c>
      <c r="H11" s="19">
        <f t="shared" si="3"/>
        <v>2.5979656494914204E-2</v>
      </c>
      <c r="J11" s="10">
        <v>8761.7999999999993</v>
      </c>
      <c r="K11" s="5">
        <v>8</v>
      </c>
      <c r="L11" s="14" t="s">
        <v>33</v>
      </c>
      <c r="M11" s="18">
        <f t="shared" si="4"/>
        <v>0.53362431468568694</v>
      </c>
      <c r="N11" s="19">
        <f t="shared" si="5"/>
        <v>9.5574801036365842E-2</v>
      </c>
    </row>
    <row r="12" spans="1:14" x14ac:dyDescent="0.35">
      <c r="A12" s="10">
        <v>9921.2999999999993</v>
      </c>
      <c r="B12" s="5">
        <v>6</v>
      </c>
      <c r="C12" s="4" t="s">
        <v>20</v>
      </c>
      <c r="D12" s="18">
        <f t="shared" si="0"/>
        <v>0.47190610528556987</v>
      </c>
      <c r="E12" s="19">
        <f t="shared" si="1"/>
        <v>5.0484266135824241E-2</v>
      </c>
      <c r="F12" s="18"/>
      <c r="G12" s="25">
        <f t="shared" si="2"/>
        <v>233.59999999999854</v>
      </c>
      <c r="H12" s="19">
        <f t="shared" si="3"/>
        <v>2.3545301522985753E-2</v>
      </c>
      <c r="J12" s="10">
        <v>9687.7000000000007</v>
      </c>
      <c r="K12" s="6">
        <v>7</v>
      </c>
      <c r="L12" s="16" t="s">
        <v>34</v>
      </c>
      <c r="M12" s="18">
        <f t="shared" si="4"/>
        <v>0.484340235269069</v>
      </c>
      <c r="N12" s="19">
        <f t="shared" si="5"/>
        <v>5.1629450519329212E-2</v>
      </c>
    </row>
    <row r="13" spans="1:14" x14ac:dyDescent="0.35">
      <c r="A13" s="10">
        <v>10448.799999999999</v>
      </c>
      <c r="B13" s="6">
        <v>5</v>
      </c>
      <c r="C13" s="4" t="s">
        <v>21</v>
      </c>
      <c r="D13" s="18">
        <f t="shared" si="0"/>
        <v>0.44382817905998828</v>
      </c>
      <c r="E13" s="19">
        <f t="shared" si="1"/>
        <v>6.5987306695271308E-2</v>
      </c>
      <c r="F13" s="18"/>
      <c r="G13" s="25">
        <f t="shared" si="2"/>
        <v>233.69999999999891</v>
      </c>
      <c r="H13" s="19">
        <f t="shared" si="3"/>
        <v>2.2366204731643722E-2</v>
      </c>
      <c r="J13" s="10">
        <v>10215.1</v>
      </c>
      <c r="K13" s="5">
        <v>6</v>
      </c>
      <c r="L13" s="16" t="s">
        <v>35</v>
      </c>
      <c r="M13" s="18">
        <f t="shared" si="4"/>
        <v>0.45626763187310371</v>
      </c>
      <c r="N13" s="19">
        <f t="shared" si="5"/>
        <v>4.7063323258330514E-2</v>
      </c>
    </row>
    <row r="14" spans="1:14" x14ac:dyDescent="0.35">
      <c r="A14" s="10">
        <v>11187</v>
      </c>
      <c r="B14" s="5">
        <v>4</v>
      </c>
      <c r="C14" s="4" t="s">
        <v>22</v>
      </c>
      <c r="D14" s="18">
        <f t="shared" si="0"/>
        <v>0.40453505083302288</v>
      </c>
      <c r="E14" s="19">
        <f t="shared" si="1"/>
        <v>7.5496136478562237E-3</v>
      </c>
      <c r="F14" s="18"/>
      <c r="G14" s="25">
        <f t="shared" si="2"/>
        <v>467.39999999999964</v>
      </c>
      <c r="H14" s="19">
        <f t="shared" si="3"/>
        <v>4.1780638240815196E-2</v>
      </c>
      <c r="J14" s="10">
        <v>10719.6</v>
      </c>
      <c r="K14" s="6">
        <v>5</v>
      </c>
      <c r="L14" s="16" t="s">
        <v>36</v>
      </c>
      <c r="M14" s="18">
        <f t="shared" si="4"/>
        <v>0.42941395645925373</v>
      </c>
      <c r="N14" s="19">
        <f t="shared" si="5"/>
        <v>7.8762020231936125E-3</v>
      </c>
    </row>
    <row r="15" spans="1:14" x14ac:dyDescent="0.35">
      <c r="A15" s="10">
        <v>11272.1</v>
      </c>
      <c r="B15" s="6">
        <v>3</v>
      </c>
      <c r="C15" s="4" t="s">
        <v>23</v>
      </c>
      <c r="D15" s="18">
        <f t="shared" si="0"/>
        <v>0.40000532282961621</v>
      </c>
      <c r="E15" s="19">
        <f t="shared" si="1"/>
        <v>6.2946306102599436E-2</v>
      </c>
      <c r="F15" s="18"/>
      <c r="G15" s="25">
        <f t="shared" si="2"/>
        <v>467.39999999999964</v>
      </c>
      <c r="H15" s="19">
        <f t="shared" si="3"/>
        <v>4.1465210564136198E-2</v>
      </c>
      <c r="J15" s="10">
        <v>10804.7</v>
      </c>
      <c r="K15" s="5">
        <v>4</v>
      </c>
      <c r="L15" s="16" t="s">
        <v>37</v>
      </c>
      <c r="M15" s="18">
        <f t="shared" si="4"/>
        <v>0.42488422845584706</v>
      </c>
      <c r="N15" s="19">
        <f t="shared" si="5"/>
        <v>6.5499048607507326E-2</v>
      </c>
    </row>
    <row r="16" spans="1:14" x14ac:dyDescent="0.35">
      <c r="A16" s="10">
        <v>12029.3</v>
      </c>
      <c r="B16" s="5">
        <v>2</v>
      </c>
      <c r="C16" s="4" t="s">
        <v>24</v>
      </c>
      <c r="D16" s="18">
        <f t="shared" si="0"/>
        <v>0.35970085697556831</v>
      </c>
      <c r="E16" s="19">
        <f t="shared" si="1"/>
        <v>0.20291948554503481</v>
      </c>
      <c r="F16" s="18"/>
      <c r="G16" s="25">
        <f t="shared" si="2"/>
        <v>467.29999999999927</v>
      </c>
      <c r="H16" s="19">
        <f t="shared" si="3"/>
        <v>3.8846815691686076E-2</v>
      </c>
      <c r="J16" s="10">
        <v>11562</v>
      </c>
      <c r="K16" s="6">
        <v>3</v>
      </c>
      <c r="L16" s="16" t="s">
        <v>38</v>
      </c>
      <c r="M16" s="18">
        <f t="shared" si="4"/>
        <v>0.38457443977218286</v>
      </c>
      <c r="N16" s="19">
        <f t="shared" si="5"/>
        <v>0.18040108032239544</v>
      </c>
    </row>
    <row r="17" spans="1:14" ht="15" thickBot="1" x14ac:dyDescent="0.4">
      <c r="A17" s="10">
        <v>15091.7</v>
      </c>
      <c r="B17" s="6">
        <v>1</v>
      </c>
      <c r="C17" s="13" t="s">
        <v>6</v>
      </c>
      <c r="D17" s="18">
        <f t="shared" si="0"/>
        <v>0.19669452280832489</v>
      </c>
      <c r="E17" s="19">
        <f>1-A17/A18</f>
        <v>0.19669452280832489</v>
      </c>
      <c r="F17" s="18"/>
      <c r="G17" s="26">
        <f>A17-J17</f>
        <v>984.80000000000109</v>
      </c>
      <c r="H17" s="27">
        <f>G17/A17</f>
        <v>6.5254411365187559E-2</v>
      </c>
      <c r="J17" s="10">
        <v>14106.9</v>
      </c>
      <c r="K17" s="5">
        <v>2</v>
      </c>
      <c r="L17" s="16" t="s">
        <v>39</v>
      </c>
      <c r="M17" s="18">
        <f t="shared" si="4"/>
        <v>0.2491137488688987</v>
      </c>
      <c r="N17" s="19">
        <f t="shared" si="5"/>
        <v>6.5254411365187504E-2</v>
      </c>
    </row>
    <row r="18" spans="1:14" ht="15" thickBot="1" x14ac:dyDescent="0.4">
      <c r="A18" s="1">
        <v>18787</v>
      </c>
      <c r="B18" s="11">
        <v>0</v>
      </c>
      <c r="C18" s="2"/>
      <c r="D18" s="22">
        <f>1-A18/$A$18</f>
        <v>0</v>
      </c>
      <c r="E18" s="12"/>
      <c r="F18" s="4"/>
      <c r="G18" s="4"/>
      <c r="H18" s="4"/>
      <c r="J18" s="10">
        <v>15091.7</v>
      </c>
      <c r="K18" s="29">
        <v>1</v>
      </c>
      <c r="L18" s="14" t="s">
        <v>5</v>
      </c>
      <c r="M18" s="18">
        <f t="shared" si="4"/>
        <v>0.19669452280832489</v>
      </c>
      <c r="N18" s="19">
        <f>1-J18/J19</f>
        <v>0.19669452280832489</v>
      </c>
    </row>
    <row r="19" spans="1:14" ht="15" thickBot="1" x14ac:dyDescent="0.4">
      <c r="J19" s="1">
        <v>18787</v>
      </c>
      <c r="K19" s="11">
        <v>0</v>
      </c>
      <c r="L19" s="2"/>
      <c r="M19" s="22">
        <f>1-J19/$J$19</f>
        <v>0</v>
      </c>
      <c r="N19" s="12"/>
    </row>
  </sheetData>
  <mergeCells count="2">
    <mergeCell ref="A1:E1"/>
    <mergeCell ref="J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Кашино_ППЗ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2020-07-04T10:03:03Z</dcterms:modified>
</cp:coreProperties>
</file>