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30075675\Documents\r_projects\fio\inst\extdata\iom\br\"/>
    </mc:Choice>
  </mc:AlternateContent>
  <bookViews>
    <workbookView xWindow="0" yWindow="0" windowWidth="16380" windowHeight="8196" tabRatio="500"/>
  </bookViews>
  <sheets>
    <sheet name="iom" sheetId="2" r:id="rId1"/>
  </sheets>
  <definedNames>
    <definedName name="A">#REF!</definedName>
    <definedName name="Bn">#REF!</definedName>
    <definedName name="D">#REF!</definedName>
    <definedName name="Demanda">#REF!</definedName>
    <definedName name="Fm">#REF!</definedName>
    <definedName name="Fn">#REF!</definedName>
    <definedName name="I">#REF!</definedName>
    <definedName name="Impacto">#REF!</definedName>
    <definedName name="Inversa">#REF!</definedName>
    <definedName name="Leontief">#REF!</definedName>
    <definedName name="qlinha">#REF!</definedName>
    <definedName name="Um">#REF!</definedName>
    <definedName name="Un">#REF!</definedName>
    <definedName name="V">#REF!</definedName>
    <definedName name="W">#REF!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C80" i="2" l="1"/>
  <c r="AY78" i="2"/>
  <c r="AI78" i="2"/>
  <c r="S78" i="2"/>
  <c r="BC77" i="2"/>
  <c r="BC76" i="2"/>
  <c r="BC75" i="2"/>
  <c r="BC74" i="2"/>
  <c r="BC73" i="2"/>
  <c r="BC72" i="2"/>
  <c r="BB71" i="2"/>
  <c r="BA71" i="2"/>
  <c r="AZ71" i="2"/>
  <c r="AY71" i="2"/>
  <c r="AY69" i="2" s="1"/>
  <c r="AY68" i="2" s="1"/>
  <c r="AX71" i="2"/>
  <c r="AW71" i="2"/>
  <c r="AW69" i="2" s="1"/>
  <c r="AW68" i="2" s="1"/>
  <c r="AW78" i="2" s="1"/>
  <c r="AV71" i="2"/>
  <c r="AU71" i="2"/>
  <c r="AU69" i="2" s="1"/>
  <c r="AU68" i="2" s="1"/>
  <c r="AU78" i="2" s="1"/>
  <c r="AT71" i="2"/>
  <c r="AS71" i="2"/>
  <c r="AS69" i="2" s="1"/>
  <c r="AS68" i="2" s="1"/>
  <c r="AS78" i="2" s="1"/>
  <c r="AR71" i="2"/>
  <c r="AR69" i="2" s="1"/>
  <c r="AR68" i="2" s="1"/>
  <c r="AR78" i="2" s="1"/>
  <c r="AQ71" i="2"/>
  <c r="AQ69" i="2" s="1"/>
  <c r="AQ68" i="2" s="1"/>
  <c r="AQ78" i="2" s="1"/>
  <c r="AP71" i="2"/>
  <c r="AO71" i="2"/>
  <c r="AO69" i="2" s="1"/>
  <c r="AO68" i="2" s="1"/>
  <c r="AO78" i="2" s="1"/>
  <c r="AN71" i="2"/>
  <c r="AM71" i="2"/>
  <c r="AM69" i="2" s="1"/>
  <c r="AM68" i="2" s="1"/>
  <c r="AM78" i="2" s="1"/>
  <c r="AL71" i="2"/>
  <c r="AK71" i="2"/>
  <c r="AJ71" i="2"/>
  <c r="AI71" i="2"/>
  <c r="AI69" i="2" s="1"/>
  <c r="AI68" i="2" s="1"/>
  <c r="AH71" i="2"/>
  <c r="AG71" i="2"/>
  <c r="AG69" i="2" s="1"/>
  <c r="AG68" i="2" s="1"/>
  <c r="AG78" i="2" s="1"/>
  <c r="AF71" i="2"/>
  <c r="AE71" i="2"/>
  <c r="AE69" i="2" s="1"/>
  <c r="AE68" i="2" s="1"/>
  <c r="AE78" i="2" s="1"/>
  <c r="AD71" i="2"/>
  <c r="AC71" i="2"/>
  <c r="AC69" i="2" s="1"/>
  <c r="AC68" i="2" s="1"/>
  <c r="AC78" i="2" s="1"/>
  <c r="AB71" i="2"/>
  <c r="AA71" i="2"/>
  <c r="AA69" i="2" s="1"/>
  <c r="AA68" i="2" s="1"/>
  <c r="AA78" i="2" s="1"/>
  <c r="Z71" i="2"/>
  <c r="Y71" i="2"/>
  <c r="Y69" i="2" s="1"/>
  <c r="Y68" i="2" s="1"/>
  <c r="Y78" i="2" s="1"/>
  <c r="X71" i="2"/>
  <c r="W71" i="2"/>
  <c r="W69" i="2" s="1"/>
  <c r="W68" i="2" s="1"/>
  <c r="W78" i="2" s="1"/>
  <c r="V71" i="2"/>
  <c r="U71" i="2"/>
  <c r="T71" i="2"/>
  <c r="S71" i="2"/>
  <c r="S69" i="2" s="1"/>
  <c r="S68" i="2" s="1"/>
  <c r="R71" i="2"/>
  <c r="Q71" i="2"/>
  <c r="Q69" i="2" s="1"/>
  <c r="Q68" i="2" s="1"/>
  <c r="Q78" i="2" s="1"/>
  <c r="P71" i="2"/>
  <c r="O71" i="2"/>
  <c r="O69" i="2" s="1"/>
  <c r="O68" i="2" s="1"/>
  <c r="O78" i="2" s="1"/>
  <c r="N71" i="2"/>
  <c r="M71" i="2"/>
  <c r="M69" i="2" s="1"/>
  <c r="M68" i="2" s="1"/>
  <c r="M78" i="2" s="1"/>
  <c r="L71" i="2"/>
  <c r="K71" i="2"/>
  <c r="K69" i="2" s="1"/>
  <c r="K68" i="2" s="1"/>
  <c r="K78" i="2" s="1"/>
  <c r="J71" i="2"/>
  <c r="I71" i="2"/>
  <c r="I69" i="2" s="1"/>
  <c r="I68" i="2" s="1"/>
  <c r="I78" i="2" s="1"/>
  <c r="H71" i="2"/>
  <c r="G71" i="2"/>
  <c r="G69" i="2" s="1"/>
  <c r="G68" i="2" s="1"/>
  <c r="G78" i="2" s="1"/>
  <c r="F71" i="2"/>
  <c r="E71" i="2"/>
  <c r="BC71" i="2" s="1"/>
  <c r="D71" i="2"/>
  <c r="BC70" i="2"/>
  <c r="BB69" i="2"/>
  <c r="BA69" i="2"/>
  <c r="BA68" i="2" s="1"/>
  <c r="BA78" i="2" s="1"/>
  <c r="AZ69" i="2"/>
  <c r="AX69" i="2"/>
  <c r="AX68" i="2" s="1"/>
  <c r="AX78" i="2" s="1"/>
  <c r="AV69" i="2"/>
  <c r="AV68" i="2" s="1"/>
  <c r="AV78" i="2" s="1"/>
  <c r="AT69" i="2"/>
  <c r="AP69" i="2"/>
  <c r="AP68" i="2" s="1"/>
  <c r="AP78" i="2" s="1"/>
  <c r="AN69" i="2"/>
  <c r="AN68" i="2" s="1"/>
  <c r="AN78" i="2" s="1"/>
  <c r="AL69" i="2"/>
  <c r="AK69" i="2"/>
  <c r="AK68" i="2" s="1"/>
  <c r="AK78" i="2" s="1"/>
  <c r="AJ69" i="2"/>
  <c r="AH69" i="2"/>
  <c r="AH68" i="2" s="1"/>
  <c r="AH78" i="2" s="1"/>
  <c r="AF69" i="2"/>
  <c r="AF68" i="2" s="1"/>
  <c r="AF78" i="2" s="1"/>
  <c r="AD69" i="2"/>
  <c r="AB69" i="2"/>
  <c r="Z69" i="2"/>
  <c r="Z68" i="2" s="1"/>
  <c r="Z78" i="2" s="1"/>
  <c r="X69" i="2"/>
  <c r="X68" i="2" s="1"/>
  <c r="X78" i="2" s="1"/>
  <c r="V69" i="2"/>
  <c r="U69" i="2"/>
  <c r="U68" i="2" s="1"/>
  <c r="U78" i="2" s="1"/>
  <c r="T69" i="2"/>
  <c r="R69" i="2"/>
  <c r="R68" i="2" s="1"/>
  <c r="R78" i="2" s="1"/>
  <c r="P69" i="2"/>
  <c r="P68" i="2" s="1"/>
  <c r="P78" i="2" s="1"/>
  <c r="N69" i="2"/>
  <c r="L69" i="2"/>
  <c r="J69" i="2"/>
  <c r="J68" i="2" s="1"/>
  <c r="J78" i="2" s="1"/>
  <c r="H69" i="2"/>
  <c r="H68" i="2" s="1"/>
  <c r="H78" i="2" s="1"/>
  <c r="F69" i="2"/>
  <c r="E69" i="2"/>
  <c r="E68" i="2" s="1"/>
  <c r="E78" i="2" s="1"/>
  <c r="D69" i="2"/>
  <c r="BB68" i="2"/>
  <c r="BB78" i="2" s="1"/>
  <c r="AZ68" i="2"/>
  <c r="AZ78" i="2" s="1"/>
  <c r="AT68" i="2"/>
  <c r="AT78" i="2" s="1"/>
  <c r="AL68" i="2"/>
  <c r="AL78" i="2" s="1"/>
  <c r="AJ68" i="2"/>
  <c r="AJ78" i="2" s="1"/>
  <c r="AD68" i="2"/>
  <c r="AD78" i="2" s="1"/>
  <c r="AB68" i="2"/>
  <c r="AB78" i="2" s="1"/>
  <c r="V68" i="2"/>
  <c r="V78" i="2" s="1"/>
  <c r="T68" i="2"/>
  <c r="T78" i="2" s="1"/>
  <c r="N68" i="2"/>
  <c r="N78" i="2" s="1"/>
  <c r="L68" i="2"/>
  <c r="L78" i="2" s="1"/>
  <c r="F68" i="2"/>
  <c r="F78" i="2" s="1"/>
  <c r="D68" i="2"/>
  <c r="D78" i="2" s="1"/>
  <c r="BC78" i="2" s="1"/>
  <c r="BF67" i="2"/>
  <c r="BA67" i="2"/>
  <c r="AV67" i="2"/>
  <c r="AK67" i="2"/>
  <c r="AK79" i="2" s="1"/>
  <c r="AF67" i="2"/>
  <c r="U67" i="2"/>
  <c r="P67" i="2"/>
  <c r="E67" i="2"/>
  <c r="E79" i="2" s="1"/>
  <c r="BC66" i="2"/>
  <c r="BK66" i="2" s="1"/>
  <c r="BC65" i="2"/>
  <c r="BC64" i="2" s="1"/>
  <c r="BK64" i="2" s="1"/>
  <c r="BJ64" i="2"/>
  <c r="BI64" i="2"/>
  <c r="BH64" i="2"/>
  <c r="BG64" i="2"/>
  <c r="BF64" i="2"/>
  <c r="BE64" i="2"/>
  <c r="BD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C63" i="2"/>
  <c r="BK63" i="2" s="1"/>
  <c r="BK62" i="2"/>
  <c r="BC62" i="2"/>
  <c r="BC61" i="2"/>
  <c r="BK61" i="2" s="1"/>
  <c r="BC60" i="2"/>
  <c r="BC59" i="2" s="1"/>
  <c r="BK59" i="2" s="1"/>
  <c r="BJ59" i="2"/>
  <c r="BI59" i="2"/>
  <c r="BI67" i="2" s="1"/>
  <c r="BH59" i="2"/>
  <c r="BG59" i="2"/>
  <c r="BF59" i="2"/>
  <c r="BE59" i="2"/>
  <c r="BE67" i="2" s="1"/>
  <c r="BD59" i="2"/>
  <c r="BB59" i="2"/>
  <c r="BA59" i="2"/>
  <c r="AZ59" i="2"/>
  <c r="AY59" i="2"/>
  <c r="AX59" i="2"/>
  <c r="AW59" i="2"/>
  <c r="AW67" i="2" s="1"/>
  <c r="AV59" i="2"/>
  <c r="AU59" i="2"/>
  <c r="AT59" i="2"/>
  <c r="AS59" i="2"/>
  <c r="AS67" i="2" s="1"/>
  <c r="AR59" i="2"/>
  <c r="AQ59" i="2"/>
  <c r="AP59" i="2"/>
  <c r="AP67" i="2" s="1"/>
  <c r="AP79" i="2" s="1"/>
  <c r="AO59" i="2"/>
  <c r="AO67" i="2" s="1"/>
  <c r="AN59" i="2"/>
  <c r="AM59" i="2"/>
  <c r="AL59" i="2"/>
  <c r="AK59" i="2"/>
  <c r="AJ59" i="2"/>
  <c r="AI59" i="2"/>
  <c r="AH59" i="2"/>
  <c r="AG59" i="2"/>
  <c r="AG67" i="2" s="1"/>
  <c r="AF59" i="2"/>
  <c r="AE59" i="2"/>
  <c r="AD59" i="2"/>
  <c r="AC59" i="2"/>
  <c r="AC67" i="2" s="1"/>
  <c r="AB59" i="2"/>
  <c r="AA59" i="2"/>
  <c r="Z59" i="2"/>
  <c r="Z67" i="2" s="1"/>
  <c r="Z79" i="2" s="1"/>
  <c r="Y59" i="2"/>
  <c r="Y67" i="2" s="1"/>
  <c r="X59" i="2"/>
  <c r="W59" i="2"/>
  <c r="V59" i="2"/>
  <c r="U59" i="2"/>
  <c r="T59" i="2"/>
  <c r="S59" i="2"/>
  <c r="R59" i="2"/>
  <c r="Q59" i="2"/>
  <c r="Q67" i="2" s="1"/>
  <c r="P59" i="2"/>
  <c r="O59" i="2"/>
  <c r="N59" i="2"/>
  <c r="M59" i="2"/>
  <c r="M67" i="2" s="1"/>
  <c r="L59" i="2"/>
  <c r="K59" i="2"/>
  <c r="J59" i="2"/>
  <c r="J67" i="2" s="1"/>
  <c r="J79" i="2" s="1"/>
  <c r="I59" i="2"/>
  <c r="I67" i="2" s="1"/>
  <c r="H59" i="2"/>
  <c r="G59" i="2"/>
  <c r="F59" i="2"/>
  <c r="E59" i="2"/>
  <c r="D59" i="2"/>
  <c r="BC58" i="2"/>
  <c r="BK58" i="2" s="1"/>
  <c r="BJ57" i="2"/>
  <c r="BJ67" i="2" s="1"/>
  <c r="BI57" i="2"/>
  <c r="BH57" i="2"/>
  <c r="BH67" i="2" s="1"/>
  <c r="BG57" i="2"/>
  <c r="BG67" i="2" s="1"/>
  <c r="BF57" i="2"/>
  <c r="BE57" i="2"/>
  <c r="BD57" i="2"/>
  <c r="BD67" i="2" s="1"/>
  <c r="BB57" i="2"/>
  <c r="BB67" i="2" s="1"/>
  <c r="BB79" i="2" s="1"/>
  <c r="BA57" i="2"/>
  <c r="AZ57" i="2"/>
  <c r="AZ67" i="2" s="1"/>
  <c r="AZ79" i="2" s="1"/>
  <c r="AY57" i="2"/>
  <c r="AY67" i="2" s="1"/>
  <c r="AY79" i="2" s="1"/>
  <c r="AX57" i="2"/>
  <c r="AX67" i="2" s="1"/>
  <c r="AX79" i="2" s="1"/>
  <c r="AW57" i="2"/>
  <c r="AV57" i="2"/>
  <c r="AU57" i="2"/>
  <c r="AU67" i="2" s="1"/>
  <c r="AU79" i="2" s="1"/>
  <c r="AT57" i="2"/>
  <c r="AT67" i="2" s="1"/>
  <c r="AT79" i="2" s="1"/>
  <c r="AS57" i="2"/>
  <c r="AR57" i="2"/>
  <c r="AR67" i="2" s="1"/>
  <c r="AR79" i="2" s="1"/>
  <c r="AQ57" i="2"/>
  <c r="AQ67" i="2" s="1"/>
  <c r="AQ79" i="2" s="1"/>
  <c r="AP57" i="2"/>
  <c r="AO57" i="2"/>
  <c r="AN57" i="2"/>
  <c r="AN67" i="2" s="1"/>
  <c r="AN79" i="2" s="1"/>
  <c r="AM57" i="2"/>
  <c r="AM67" i="2" s="1"/>
  <c r="AM79" i="2" s="1"/>
  <c r="AL57" i="2"/>
  <c r="AL67" i="2" s="1"/>
  <c r="AL79" i="2" s="1"/>
  <c r="AK57" i="2"/>
  <c r="AJ57" i="2"/>
  <c r="AJ67" i="2" s="1"/>
  <c r="AJ79" i="2" s="1"/>
  <c r="AI57" i="2"/>
  <c r="AI67" i="2" s="1"/>
  <c r="AI79" i="2" s="1"/>
  <c r="AH57" i="2"/>
  <c r="AH67" i="2" s="1"/>
  <c r="AH79" i="2" s="1"/>
  <c r="AG57" i="2"/>
  <c r="AF57" i="2"/>
  <c r="AE57" i="2"/>
  <c r="AE67" i="2" s="1"/>
  <c r="AE79" i="2" s="1"/>
  <c r="AD57" i="2"/>
  <c r="AD67" i="2" s="1"/>
  <c r="AD79" i="2" s="1"/>
  <c r="AC57" i="2"/>
  <c r="AB57" i="2"/>
  <c r="AB67" i="2" s="1"/>
  <c r="AB79" i="2" s="1"/>
  <c r="AA57" i="2"/>
  <c r="AA67" i="2" s="1"/>
  <c r="AA79" i="2" s="1"/>
  <c r="Z57" i="2"/>
  <c r="Y57" i="2"/>
  <c r="X57" i="2"/>
  <c r="X67" i="2" s="1"/>
  <c r="X79" i="2" s="1"/>
  <c r="W57" i="2"/>
  <c r="W67" i="2" s="1"/>
  <c r="W79" i="2" s="1"/>
  <c r="V57" i="2"/>
  <c r="V67" i="2" s="1"/>
  <c r="V79" i="2" s="1"/>
  <c r="U57" i="2"/>
  <c r="T57" i="2"/>
  <c r="T67" i="2" s="1"/>
  <c r="T79" i="2" s="1"/>
  <c r="S57" i="2"/>
  <c r="S67" i="2" s="1"/>
  <c r="S79" i="2" s="1"/>
  <c r="R57" i="2"/>
  <c r="R67" i="2" s="1"/>
  <c r="R79" i="2" s="1"/>
  <c r="Q57" i="2"/>
  <c r="P57" i="2"/>
  <c r="O57" i="2"/>
  <c r="O67" i="2" s="1"/>
  <c r="O79" i="2" s="1"/>
  <c r="N57" i="2"/>
  <c r="N67" i="2" s="1"/>
  <c r="N79" i="2" s="1"/>
  <c r="M57" i="2"/>
  <c r="L57" i="2"/>
  <c r="L67" i="2" s="1"/>
  <c r="L79" i="2" s="1"/>
  <c r="K57" i="2"/>
  <c r="K67" i="2" s="1"/>
  <c r="K79" i="2" s="1"/>
  <c r="J57" i="2"/>
  <c r="I57" i="2"/>
  <c r="H57" i="2"/>
  <c r="H67" i="2" s="1"/>
  <c r="G57" i="2"/>
  <c r="G67" i="2" s="1"/>
  <c r="G79" i="2" s="1"/>
  <c r="F57" i="2"/>
  <c r="F67" i="2" s="1"/>
  <c r="F79" i="2" s="1"/>
  <c r="E57" i="2"/>
  <c r="D57" i="2"/>
  <c r="D67" i="2" s="1"/>
  <c r="D79" i="2" s="1"/>
  <c r="BK56" i="2"/>
  <c r="BC56" i="2"/>
  <c r="BC55" i="2"/>
  <c r="BK55" i="2" s="1"/>
  <c r="BC54" i="2"/>
  <c r="BK54" i="2" s="1"/>
  <c r="BC53" i="2"/>
  <c r="BK53" i="2" s="1"/>
  <c r="BC52" i="2"/>
  <c r="BK52" i="2" s="1"/>
  <c r="BC51" i="2"/>
  <c r="BK51" i="2" s="1"/>
  <c r="BK50" i="2"/>
  <c r="BC50" i="2"/>
  <c r="BC49" i="2"/>
  <c r="BK49" i="2" s="1"/>
  <c r="BK48" i="2"/>
  <c r="BC48" i="2"/>
  <c r="BC47" i="2"/>
  <c r="BK47" i="2" s="1"/>
  <c r="BC46" i="2"/>
  <c r="BK46" i="2" s="1"/>
  <c r="BC45" i="2"/>
  <c r="BK45" i="2" s="1"/>
  <c r="BC44" i="2"/>
  <c r="BK44" i="2" s="1"/>
  <c r="BC43" i="2"/>
  <c r="BK43" i="2" s="1"/>
  <c r="BK42" i="2"/>
  <c r="BC42" i="2"/>
  <c r="BC41" i="2"/>
  <c r="BK41" i="2" s="1"/>
  <c r="BK40" i="2"/>
  <c r="BC40" i="2"/>
  <c r="BC39" i="2"/>
  <c r="BK39" i="2" s="1"/>
  <c r="BC38" i="2"/>
  <c r="BK38" i="2" s="1"/>
  <c r="BC37" i="2"/>
  <c r="BK37" i="2" s="1"/>
  <c r="BC36" i="2"/>
  <c r="BK36" i="2" s="1"/>
  <c r="BK35" i="2"/>
  <c r="BC35" i="2"/>
  <c r="BC34" i="2"/>
  <c r="BK34" i="2" s="1"/>
  <c r="BK33" i="2"/>
  <c r="BC33" i="2"/>
  <c r="BC32" i="2"/>
  <c r="BK32" i="2" s="1"/>
  <c r="BK31" i="2"/>
  <c r="BC31" i="2"/>
  <c r="BC30" i="2"/>
  <c r="BK30" i="2" s="1"/>
  <c r="BK29" i="2"/>
  <c r="BC29" i="2"/>
  <c r="BC28" i="2"/>
  <c r="BK28" i="2" s="1"/>
  <c r="BK27" i="2"/>
  <c r="BC27" i="2"/>
  <c r="BC26" i="2"/>
  <c r="BK26" i="2" s="1"/>
  <c r="BK25" i="2"/>
  <c r="BC25" i="2"/>
  <c r="BC24" i="2"/>
  <c r="BK24" i="2" s="1"/>
  <c r="BK23" i="2"/>
  <c r="BC23" i="2"/>
  <c r="BC22" i="2"/>
  <c r="BK22" i="2" s="1"/>
  <c r="BK21" i="2"/>
  <c r="BC21" i="2"/>
  <c r="BC20" i="2"/>
  <c r="BK20" i="2" s="1"/>
  <c r="BK19" i="2"/>
  <c r="BC19" i="2"/>
  <c r="BC18" i="2"/>
  <c r="BK18" i="2" s="1"/>
  <c r="BK17" i="2"/>
  <c r="BC17" i="2"/>
  <c r="BC16" i="2"/>
  <c r="BK16" i="2" s="1"/>
  <c r="BK15" i="2"/>
  <c r="BC15" i="2"/>
  <c r="BC14" i="2"/>
  <c r="BK14" i="2" s="1"/>
  <c r="BK13" i="2"/>
  <c r="BC13" i="2"/>
  <c r="BC12" i="2"/>
  <c r="BK12" i="2" s="1"/>
  <c r="BK11" i="2"/>
  <c r="BC11" i="2"/>
  <c r="BC10" i="2"/>
  <c r="BK10" i="2" s="1"/>
  <c r="BK9" i="2"/>
  <c r="BC9" i="2"/>
  <c r="BC8" i="2"/>
  <c r="BK8" i="2" s="1"/>
  <c r="BK7" i="2"/>
  <c r="BC7" i="2"/>
  <c r="BC6" i="2"/>
  <c r="BK6" i="2" s="1"/>
  <c r="H79" i="2" l="1"/>
  <c r="I79" i="2"/>
  <c r="BC79" i="2" s="1"/>
  <c r="M79" i="2"/>
  <c r="Q79" i="2"/>
  <c r="Y79" i="2"/>
  <c r="AC79" i="2"/>
  <c r="AG79" i="2"/>
  <c r="AO79" i="2"/>
  <c r="AS79" i="2"/>
  <c r="AW79" i="2"/>
  <c r="U79" i="2"/>
  <c r="BA79" i="2"/>
  <c r="BK57" i="2"/>
  <c r="BK67" i="2" s="1"/>
  <c r="AF79" i="2"/>
  <c r="BK60" i="2"/>
  <c r="BK65" i="2"/>
  <c r="BC57" i="2"/>
  <c r="BC67" i="2" s="1"/>
  <c r="P79" i="2"/>
  <c r="AV79" i="2"/>
  <c r="BC69" i="2"/>
  <c r="BC68" i="2" s="1"/>
</calcChain>
</file>

<file path=xl/sharedStrings.xml><?xml version="1.0" encoding="utf-8"?>
<sst xmlns="http://schemas.openxmlformats.org/spreadsheetml/2006/main" count="142" uniqueCount="90">
  <si>
    <t>Agriculture, forestry, and logging</t>
  </si>
  <si>
    <t>Livestock and fishing</t>
  </si>
  <si>
    <t>Oil and natural gas</t>
  </si>
  <si>
    <t>Iron ore</t>
  </si>
  <si>
    <t>Other extractive industry</t>
  </si>
  <si>
    <t>Food and beverages</t>
  </si>
  <si>
    <t>Tobacco products</t>
  </si>
  <si>
    <t>Textiles</t>
  </si>
  <si>
    <t>Clothing and accessories</t>
  </si>
  <si>
    <t>Leather goods and footwear</t>
  </si>
  <si>
    <t>Wood products (excluding furniture)</t>
  </si>
  <si>
    <t>Pulp and paper products</t>
  </si>
  <si>
    <t>Newspapers, magazines, and records</t>
  </si>
  <si>
    <t>Petroleum refining and coke</t>
  </si>
  <si>
    <t>Alcohol</t>
  </si>
  <si>
    <t>Chemicals</t>
  </si>
  <si>
    <t>Resin and elastomer manufacturing</t>
  </si>
  <si>
    <t>Pharmaceuticals</t>
  </si>
  <si>
    <t>Agricultural pesticides</t>
  </si>
  <si>
    <t>Perfumery, hygiene, and cleaning products</t>
  </si>
  <si>
    <t>Paints, varnishes, enamels, and lacquers</t>
  </si>
  <si>
    <t>Miscellaneous chemical products and preparations</t>
  </si>
  <si>
    <t>Rubber and plastic products</t>
  </si>
  <si>
    <t>Cement and other non-metallic mineral products</t>
  </si>
  <si>
    <t>Steel and derivatives manufacturing</t>
  </si>
  <si>
    <t>Non-ferrous metal metallurgy</t>
  </si>
  <si>
    <t>Metal products (excluding machinery and equipment)</t>
  </si>
  <si>
    <t>Machinery and equipment (including maintenance and repair)</t>
  </si>
  <si>
    <t>Household appliances and electronic material</t>
  </si>
  <si>
    <t>Office machinery, equipment, and electronic material</t>
  </si>
  <si>
    <t>Automobiles, vans, trucks, and buses</t>
  </si>
  <si>
    <t>Parts and accessories for motor vehicles</t>
  </si>
  <si>
    <t>Other transport equipment</t>
  </si>
  <si>
    <t>Furniture and miscellaneous manufactured products</t>
  </si>
  <si>
    <t>Production and distribution of electricity, gas, water, sewage, and urban cleaning</t>
  </si>
  <si>
    <t>Civil construction</t>
  </si>
  <si>
    <t>Commerce</t>
  </si>
  <si>
    <t>Transport, storage, and mail</t>
  </si>
  <si>
    <t>Information services</t>
  </si>
  <si>
    <t>Financial intermediation, insurance, supplementary pension, and related services</t>
  </si>
  <si>
    <t>Real estate and rental activities</t>
  </si>
  <si>
    <t>Maintenance and repair services</t>
  </si>
  <si>
    <t>Accommodation and food services</t>
  </si>
  <si>
    <t>Business services</t>
  </si>
  <si>
    <t>Commercial education</t>
  </si>
  <si>
    <t>Commercial health</t>
  </si>
  <si>
    <t>Services provided to families and associations</t>
  </si>
  <si>
    <t>Domestic services</t>
  </si>
  <si>
    <t>Public education</t>
  </si>
  <si>
    <t>Public health</t>
  </si>
  <si>
    <t>Public administration and social security</t>
  </si>
  <si>
    <t>Total Output</t>
  </si>
  <si>
    <t>Exports of Goods</t>
  </si>
  <si>
    <t>Exports of Services</t>
  </si>
  <si>
    <t>Government Consumption</t>
  </si>
  <si>
    <t>NPISH Consumption</t>
  </si>
  <si>
    <t>Household Consumption</t>
  </si>
  <si>
    <t>Gross Fixed Capital Formation</t>
  </si>
  <si>
    <t>Changes in Inventory</t>
  </si>
  <si>
    <t>Total Demand</t>
  </si>
  <si>
    <t>Domestic Intermediate Consumption</t>
  </si>
  <si>
    <t>(current values in BR$ 1.000.000)</t>
  </si>
  <si>
    <t>Input-Output Matrix</t>
  </si>
  <si>
    <t>Code</t>
  </si>
  <si>
    <t>Sectors</t>
  </si>
  <si>
    <t>Cost of Domestic Intermediate Inputs</t>
  </si>
  <si>
    <t>Imports</t>
  </si>
  <si>
    <t>Taxes</t>
  </si>
  <si>
    <t xml:space="preserve">     Import tax</t>
  </si>
  <si>
    <t xml:space="preserve">     IPI (Tax on Industrialized Products)</t>
  </si>
  <si>
    <t xml:space="preserve">     ICMS (Tax on Circulation of Goods and Services)</t>
  </si>
  <si>
    <t xml:space="preserve">     Other Taxes</t>
  </si>
  <si>
    <t>Margins</t>
  </si>
  <si>
    <t xml:space="preserve">     Commerce</t>
  </si>
  <si>
    <t xml:space="preserve">     Transport</t>
  </si>
  <si>
    <t>Intermediate Consumption (CI)</t>
  </si>
  <si>
    <t>Value Added at Factor Cost</t>
  </si>
  <si>
    <t>Compensation of Employees</t>
  </si>
  <si>
    <t xml:space="preserve">   Wages and Salaries</t>
  </si>
  <si>
    <t xml:space="preserve">   Efective Social Contributions</t>
  </si>
  <si>
    <t xml:space="preserve">      Official Social Security / FGTS (Guarantee Fund for Length of Service)</t>
  </si>
  <si>
    <t xml:space="preserve">      Private Pension</t>
  </si>
  <si>
    <t xml:space="preserve">   Inputed Social Contributions</t>
  </si>
  <si>
    <t>Gross Operating Surplus and Gross Mixed Income</t>
  </si>
  <si>
    <t>Other Taxes on Production</t>
  </si>
  <si>
    <t>Other Subsidies on Production</t>
  </si>
  <si>
    <t>Gross Value Added (GDP)</t>
  </si>
  <si>
    <t>Gross Value of Production (GVP)</t>
  </si>
  <si>
    <t>Labor Factor (Occupations)</t>
  </si>
  <si>
    <t>Structure of Production (Domestic 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</si>
</sst>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\-??_-;_-@_-"/>
    <numFmt numFmtId="165" formatCode="#,##0.00_ ;\-#,##0.00\ "/>
  </numFmts>
  <fonts count="10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26"/>
      <color rgb="FF000000"/>
      <name val="Cambria"/>
      <family val="1"/>
      <charset val="1"/>
    </font>
    <font>
      <sz val="8"/>
      <color rgb="FF000000"/>
      <name val="Cambria"/>
      <family val="1"/>
      <charset val="1"/>
    </font>
    <font>
      <b/>
      <sz val="10"/>
      <name val="Cambria"/>
      <family val="1"/>
      <charset val="1"/>
    </font>
    <font>
      <b/>
      <sz val="14"/>
      <name val="Cambria"/>
      <family val="1"/>
      <charset val="1"/>
    </font>
    <font>
      <b/>
      <sz val="8"/>
      <name val="Cambria"/>
      <family val="1"/>
      <charset val="1"/>
    </font>
    <font>
      <sz val="8"/>
      <name val="Cambria"/>
      <family val="1"/>
      <charset val="1"/>
    </font>
    <font>
      <b/>
      <sz val="8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EB4E3"/>
        <bgColor rgb="FF9999FF"/>
      </patternFill>
    </fill>
    <fill>
      <patternFill patternType="solid">
        <fgColor rgb="FFFCD5B5"/>
        <b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9" fillId="0" borderId="0" applyBorder="0" applyProtection="0"/>
    <xf numFmtId="0" fontId="1" fillId="0" borderId="0"/>
    <xf numFmtId="0" fontId="1" fillId="0" borderId="0"/>
    <xf numFmtId="0" fontId="1" fillId="0" borderId="0"/>
  </cellStyleXfs>
  <cellXfs count="54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6" fillId="3" borderId="3" xfId="2" applyFont="1" applyFill="1" applyBorder="1" applyAlignment="1">
      <alignment horizontal="center" vertical="center" wrapText="1"/>
    </xf>
    <xf numFmtId="1" fontId="7" fillId="2" borderId="3" xfId="2" applyNumberFormat="1" applyFont="1" applyFill="1" applyBorder="1" applyAlignment="1">
      <alignment horizontal="center" vertical="center"/>
    </xf>
    <xf numFmtId="0" fontId="7" fillId="2" borderId="3" xfId="2" applyFont="1" applyFill="1" applyBorder="1" applyAlignment="1">
      <alignment vertical="center"/>
    </xf>
    <xf numFmtId="0" fontId="6" fillId="3" borderId="6" xfId="2" applyFont="1" applyFill="1" applyBorder="1" applyAlignment="1">
      <alignment horizontal="center" vertical="center"/>
    </xf>
    <xf numFmtId="165" fontId="7" fillId="2" borderId="6" xfId="1" applyNumberFormat="1" applyFont="1" applyFill="1" applyBorder="1" applyAlignment="1" applyProtection="1">
      <alignment vertical="center"/>
    </xf>
    <xf numFmtId="165" fontId="6" fillId="3" borderId="6" xfId="1" applyNumberFormat="1" applyFont="1" applyFill="1" applyBorder="1" applyAlignment="1" applyProtection="1">
      <alignment vertical="center"/>
    </xf>
    <xf numFmtId="165" fontId="8" fillId="3" borderId="6" xfId="0" applyNumberFormat="1" applyFont="1" applyFill="1" applyBorder="1"/>
    <xf numFmtId="1" fontId="7" fillId="2" borderId="8" xfId="2" applyNumberFormat="1" applyFont="1" applyFill="1" applyBorder="1" applyAlignment="1">
      <alignment horizontal="center" vertical="center"/>
    </xf>
    <xf numFmtId="0" fontId="7" fillId="2" borderId="8" xfId="2" applyFont="1" applyFill="1" applyBorder="1" applyAlignment="1">
      <alignment vertical="center"/>
    </xf>
    <xf numFmtId="1" fontId="7" fillId="2" borderId="4" xfId="2" applyNumberFormat="1" applyFont="1" applyFill="1" applyBorder="1" applyAlignment="1">
      <alignment horizontal="center" vertical="center"/>
    </xf>
    <xf numFmtId="0" fontId="7" fillId="2" borderId="4" xfId="2" applyFont="1" applyFill="1" applyBorder="1" applyAlignment="1">
      <alignment vertical="center"/>
    </xf>
    <xf numFmtId="4" fontId="8" fillId="2" borderId="6" xfId="0" applyNumberFormat="1" applyFont="1" applyFill="1" applyBorder="1" applyAlignment="1">
      <alignment horizontal="right" vertical="center"/>
    </xf>
    <xf numFmtId="4" fontId="8" fillId="3" borderId="6" xfId="0" applyNumberFormat="1" applyFont="1" applyFill="1" applyBorder="1" applyAlignment="1">
      <alignment horizontal="right" vertical="center"/>
    </xf>
    <xf numFmtId="4" fontId="8" fillId="2" borderId="6" xfId="0" applyNumberFormat="1" applyFont="1" applyFill="1" applyBorder="1"/>
    <xf numFmtId="4" fontId="8" fillId="2" borderId="4" xfId="0" applyNumberFormat="1" applyFont="1" applyFill="1" applyBorder="1"/>
    <xf numFmtId="4" fontId="8" fillId="3" borderId="4" xfId="0" applyNumberFormat="1" applyFont="1" applyFill="1" applyBorder="1"/>
    <xf numFmtId="165" fontId="8" fillId="3" borderId="4" xfId="0" applyNumberFormat="1" applyFont="1" applyFill="1" applyBorder="1"/>
    <xf numFmtId="4" fontId="3" fillId="2" borderId="6" xfId="0" applyNumberFormat="1" applyFont="1" applyFill="1" applyBorder="1"/>
    <xf numFmtId="165" fontId="7" fillId="3" borderId="6" xfId="1" applyNumberFormat="1" applyFont="1" applyFill="1" applyBorder="1" applyAlignment="1" applyProtection="1">
      <alignment vertical="center"/>
    </xf>
    <xf numFmtId="165" fontId="3" fillId="3" borderId="6" xfId="0" applyNumberFormat="1" applyFont="1" applyFill="1" applyBorder="1"/>
    <xf numFmtId="4" fontId="8" fillId="3" borderId="6" xfId="0" applyNumberFormat="1" applyFont="1" applyFill="1" applyBorder="1"/>
    <xf numFmtId="4" fontId="3" fillId="2" borderId="7" xfId="0" applyNumberFormat="1" applyFont="1" applyFill="1" applyBorder="1"/>
    <xf numFmtId="0" fontId="3" fillId="2" borderId="10" xfId="0" applyFont="1" applyFill="1" applyBorder="1" applyAlignment="1">
      <alignment horizontal="left" vertical="center" indent="15"/>
    </xf>
    <xf numFmtId="0" fontId="3" fillId="2" borderId="11" xfId="0" applyFont="1" applyFill="1" applyBorder="1" applyAlignment="1">
      <alignment horizontal="left" vertical="center" indent="15"/>
    </xf>
    <xf numFmtId="0" fontId="3" fillId="2" borderId="2" xfId="0" applyFont="1" applyFill="1" applyBorder="1"/>
    <xf numFmtId="0" fontId="3" fillId="2" borderId="12" xfId="0" applyFont="1" applyFill="1" applyBorder="1"/>
    <xf numFmtId="0" fontId="3" fillId="2" borderId="10" xfId="0" applyFont="1" applyFill="1" applyBorder="1"/>
    <xf numFmtId="4" fontId="8" fillId="2" borderId="7" xfId="0" applyNumberFormat="1" applyFont="1" applyFill="1" applyBorder="1"/>
    <xf numFmtId="3" fontId="8" fillId="4" borderId="6" xfId="0" applyNumberFormat="1" applyFont="1" applyFill="1" applyBorder="1"/>
    <xf numFmtId="165" fontId="6" fillId="4" borderId="6" xfId="1" applyNumberFormat="1" applyFont="1" applyFill="1" applyBorder="1" applyAlignment="1" applyProtection="1">
      <alignment vertical="center"/>
    </xf>
    <xf numFmtId="0" fontId="8" fillId="2" borderId="0" xfId="0" applyFont="1" applyFill="1" applyAlignment="1">
      <alignment horizontal="left" vertical="center" indent="15"/>
    </xf>
    <xf numFmtId="3" fontId="8" fillId="2" borderId="0" xfId="0" applyNumberFormat="1" applyFont="1" applyFill="1"/>
    <xf numFmtId="165" fontId="6" fillId="2" borderId="0" xfId="1" applyNumberFormat="1" applyFont="1" applyFill="1" applyBorder="1" applyAlignment="1" applyProtection="1">
      <alignment vertical="center"/>
    </xf>
    <xf numFmtId="0" fontId="3" fillId="2" borderId="9" xfId="0" applyFont="1" applyFill="1" applyBorder="1" applyAlignment="1">
      <alignment horizontal="left" vertical="center" indent="15"/>
    </xf>
    <xf numFmtId="0" fontId="2" fillId="2" borderId="0" xfId="0" applyFont="1" applyFill="1" applyBorder="1" applyAlignment="1">
      <alignment horizontal="left" vertical="center"/>
    </xf>
    <xf numFmtId="0" fontId="4" fillId="2" borderId="1" xfId="2" applyFont="1" applyFill="1" applyBorder="1" applyAlignment="1">
      <alignment horizontal="left"/>
    </xf>
    <xf numFmtId="0" fontId="5" fillId="3" borderId="5" xfId="2" applyFont="1" applyFill="1" applyBorder="1" applyAlignment="1">
      <alignment horizontal="center" vertical="center" wrapText="1"/>
    </xf>
    <xf numFmtId="0" fontId="5" fillId="3" borderId="6" xfId="2" applyFont="1" applyFill="1" applyBorder="1" applyAlignment="1">
      <alignment horizontal="left" vertical="center"/>
    </xf>
    <xf numFmtId="0" fontId="6" fillId="3" borderId="6" xfId="2" applyFont="1" applyFill="1" applyBorder="1" applyAlignment="1">
      <alignment horizontal="center" vertical="center" wrapText="1"/>
    </xf>
    <xf numFmtId="0" fontId="5" fillId="3" borderId="7" xfId="2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left" vertical="center" indent="15"/>
    </xf>
    <xf numFmtId="0" fontId="8" fillId="2" borderId="3" xfId="0" applyFont="1" applyFill="1" applyBorder="1" applyAlignment="1">
      <alignment horizontal="left" vertical="center" indent="15"/>
    </xf>
    <xf numFmtId="0" fontId="3" fillId="2" borderId="8" xfId="0" applyFont="1" applyFill="1" applyBorder="1" applyAlignment="1">
      <alignment horizontal="left" vertical="center" indent="15"/>
    </xf>
    <xf numFmtId="0" fontId="3" fillId="2" borderId="4" xfId="0" applyFont="1" applyFill="1" applyBorder="1" applyAlignment="1">
      <alignment horizontal="left" vertical="center" indent="15"/>
    </xf>
    <xf numFmtId="0" fontId="8" fillId="3" borderId="4" xfId="0" applyFont="1" applyFill="1" applyBorder="1" applyAlignment="1">
      <alignment horizontal="left" vertical="center" indent="15"/>
    </xf>
    <xf numFmtId="0" fontId="3" fillId="2" borderId="9" xfId="0" applyFont="1" applyFill="1" applyBorder="1" applyAlignment="1">
      <alignment horizontal="left" vertical="center" indent="15"/>
    </xf>
    <xf numFmtId="0" fontId="8" fillId="4" borderId="6" xfId="0" applyFont="1" applyFill="1" applyBorder="1" applyAlignment="1">
      <alignment horizontal="left" vertical="center" indent="15"/>
    </xf>
    <xf numFmtId="0" fontId="8" fillId="2" borderId="4" xfId="0" applyFont="1" applyFill="1" applyBorder="1" applyAlignment="1">
      <alignment horizontal="left" vertical="center" indent="15"/>
    </xf>
  </cellXfs>
  <cellStyles count="5">
    <cellStyle name="Normal" xfId="0" builtinId="0"/>
    <cellStyle name="Normal 2" xfId="2"/>
    <cellStyle name="Normal 3" xfId="3"/>
    <cellStyle name="Normal 5" xfId="4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1"/>
  <sheetViews>
    <sheetView showGridLines="0" tabSelected="1" zoomScaleNormal="100" workbookViewId="0">
      <selection activeCell="A5" sqref="A5"/>
    </sheetView>
  </sheetViews>
  <sheetFormatPr defaultColWidth="8.88671875" defaultRowHeight="14.4" x14ac:dyDescent="0.3"/>
  <cols>
    <col min="1" max="1" width="5.77734375" style="2" customWidth="1"/>
    <col min="2" max="2" width="65.77734375" style="2" customWidth="1"/>
    <col min="3" max="3" width="3.77734375" style="3" customWidth="1"/>
    <col min="4" max="53" width="9" style="2" customWidth="1"/>
    <col min="54" max="54" width="9.33203125" style="2" customWidth="1"/>
    <col min="55" max="55" width="11.6640625" style="2" customWidth="1"/>
    <col min="56" max="56" width="9.77734375" style="2" customWidth="1"/>
    <col min="57" max="57" width="9" style="2" customWidth="1"/>
    <col min="58" max="58" width="10.44140625" style="2" customWidth="1"/>
    <col min="59" max="59" width="9.33203125" style="2" customWidth="1"/>
    <col min="60" max="61" width="10.21875" style="2" customWidth="1"/>
    <col min="62" max="62" width="9" style="2" customWidth="1"/>
    <col min="63" max="63" width="10.5546875" style="2" customWidth="1"/>
    <col min="64" max="1024" width="8.88671875" style="2"/>
  </cols>
  <sheetData>
    <row r="1" spans="1:63" s="4" customFormat="1" ht="60" customHeight="1" x14ac:dyDescent="0.3">
      <c r="B1" s="1"/>
      <c r="C1" s="39" t="s">
        <v>62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</row>
    <row r="2" spans="1:63" ht="15" customHeight="1" x14ac:dyDescent="0.3">
      <c r="A2" s="40" t="s">
        <v>61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</row>
    <row r="3" spans="1:63" ht="15" customHeight="1" x14ac:dyDescent="0.3">
      <c r="A3" s="41" t="s">
        <v>89</v>
      </c>
      <c r="B3" s="41"/>
      <c r="C3" s="41"/>
      <c r="D3" s="42" t="s">
        <v>60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3" t="s">
        <v>51</v>
      </c>
      <c r="BD3" s="44" t="s">
        <v>59</v>
      </c>
      <c r="BE3" s="44"/>
      <c r="BF3" s="44"/>
      <c r="BG3" s="44"/>
      <c r="BH3" s="44"/>
      <c r="BI3" s="44"/>
      <c r="BJ3" s="44"/>
      <c r="BK3" s="43" t="s">
        <v>59</v>
      </c>
    </row>
    <row r="4" spans="1:63" ht="81" customHeight="1" x14ac:dyDescent="0.3">
      <c r="A4" s="41"/>
      <c r="B4" s="41"/>
      <c r="C4" s="41"/>
      <c r="D4" s="5" t="s">
        <v>0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5" t="s">
        <v>6</v>
      </c>
      <c r="K4" s="5" t="s">
        <v>7</v>
      </c>
      <c r="L4" s="5" t="s">
        <v>8</v>
      </c>
      <c r="M4" s="5" t="s">
        <v>9</v>
      </c>
      <c r="N4" s="5" t="s">
        <v>10</v>
      </c>
      <c r="O4" s="5" t="s">
        <v>11</v>
      </c>
      <c r="P4" s="5" t="s">
        <v>12</v>
      </c>
      <c r="Q4" s="5" t="s">
        <v>13</v>
      </c>
      <c r="R4" s="5" t="s">
        <v>14</v>
      </c>
      <c r="S4" s="5" t="s">
        <v>15</v>
      </c>
      <c r="T4" s="5" t="s">
        <v>16</v>
      </c>
      <c r="U4" s="5" t="s">
        <v>17</v>
      </c>
      <c r="V4" s="5" t="s">
        <v>18</v>
      </c>
      <c r="W4" s="5" t="s">
        <v>19</v>
      </c>
      <c r="X4" s="5" t="s">
        <v>20</v>
      </c>
      <c r="Y4" s="5" t="s">
        <v>21</v>
      </c>
      <c r="Z4" s="5" t="s">
        <v>22</v>
      </c>
      <c r="AA4" s="5" t="s">
        <v>23</v>
      </c>
      <c r="AB4" s="5" t="s">
        <v>24</v>
      </c>
      <c r="AC4" s="5" t="s">
        <v>25</v>
      </c>
      <c r="AD4" s="5" t="s">
        <v>26</v>
      </c>
      <c r="AE4" s="5" t="s">
        <v>27</v>
      </c>
      <c r="AF4" s="5" t="s">
        <v>28</v>
      </c>
      <c r="AG4" s="5" t="s">
        <v>29</v>
      </c>
      <c r="AH4" s="5" t="s">
        <v>30</v>
      </c>
      <c r="AI4" s="5" t="s">
        <v>31</v>
      </c>
      <c r="AJ4" s="5" t="s">
        <v>32</v>
      </c>
      <c r="AK4" s="5" t="s">
        <v>33</v>
      </c>
      <c r="AL4" s="5" t="s">
        <v>34</v>
      </c>
      <c r="AM4" s="5" t="s">
        <v>35</v>
      </c>
      <c r="AN4" s="5" t="s">
        <v>36</v>
      </c>
      <c r="AO4" s="5" t="s">
        <v>37</v>
      </c>
      <c r="AP4" s="5" t="s">
        <v>38</v>
      </c>
      <c r="AQ4" s="5" t="s">
        <v>39</v>
      </c>
      <c r="AR4" s="5" t="s">
        <v>40</v>
      </c>
      <c r="AS4" s="5" t="s">
        <v>41</v>
      </c>
      <c r="AT4" s="5" t="s">
        <v>42</v>
      </c>
      <c r="AU4" s="5" t="s">
        <v>43</v>
      </c>
      <c r="AV4" s="5" t="s">
        <v>44</v>
      </c>
      <c r="AW4" s="5" t="s">
        <v>45</v>
      </c>
      <c r="AX4" s="5" t="s">
        <v>46</v>
      </c>
      <c r="AY4" s="5" t="s">
        <v>47</v>
      </c>
      <c r="AZ4" s="5" t="s">
        <v>48</v>
      </c>
      <c r="BA4" s="5" t="s">
        <v>49</v>
      </c>
      <c r="BB4" s="5" t="s">
        <v>50</v>
      </c>
      <c r="BC4" s="43"/>
      <c r="BD4" s="45" t="s">
        <v>52</v>
      </c>
      <c r="BE4" s="45" t="s">
        <v>53</v>
      </c>
      <c r="BF4" s="45" t="s">
        <v>54</v>
      </c>
      <c r="BG4" s="45" t="s">
        <v>55</v>
      </c>
      <c r="BH4" s="45" t="s">
        <v>56</v>
      </c>
      <c r="BI4" s="45" t="s">
        <v>57</v>
      </c>
      <c r="BJ4" s="45" t="s">
        <v>58</v>
      </c>
      <c r="BK4" s="43"/>
    </row>
    <row r="5" spans="1:63" ht="15" customHeight="1" x14ac:dyDescent="0.3">
      <c r="A5" s="5" t="s">
        <v>63</v>
      </c>
      <c r="B5" s="43" t="s">
        <v>64</v>
      </c>
      <c r="C5" s="43"/>
      <c r="D5" s="5">
        <v>1</v>
      </c>
      <c r="E5" s="5">
        <v>2</v>
      </c>
      <c r="F5" s="5">
        <v>3</v>
      </c>
      <c r="G5" s="5">
        <v>4</v>
      </c>
      <c r="H5" s="5">
        <v>5</v>
      </c>
      <c r="I5" s="5">
        <v>6</v>
      </c>
      <c r="J5" s="5">
        <v>7</v>
      </c>
      <c r="K5" s="5">
        <v>8</v>
      </c>
      <c r="L5" s="5">
        <v>9</v>
      </c>
      <c r="M5" s="5">
        <v>10</v>
      </c>
      <c r="N5" s="5">
        <v>11</v>
      </c>
      <c r="O5" s="5">
        <v>12</v>
      </c>
      <c r="P5" s="5">
        <v>13</v>
      </c>
      <c r="Q5" s="5">
        <v>14</v>
      </c>
      <c r="R5" s="5">
        <v>15</v>
      </c>
      <c r="S5" s="5">
        <v>16</v>
      </c>
      <c r="T5" s="5">
        <v>17</v>
      </c>
      <c r="U5" s="5">
        <v>18</v>
      </c>
      <c r="V5" s="5">
        <v>19</v>
      </c>
      <c r="W5" s="5">
        <v>20</v>
      </c>
      <c r="X5" s="5">
        <v>21</v>
      </c>
      <c r="Y5" s="5">
        <v>22</v>
      </c>
      <c r="Z5" s="5">
        <v>23</v>
      </c>
      <c r="AA5" s="5">
        <v>24</v>
      </c>
      <c r="AB5" s="5">
        <v>25</v>
      </c>
      <c r="AC5" s="5">
        <v>26</v>
      </c>
      <c r="AD5" s="5">
        <v>27</v>
      </c>
      <c r="AE5" s="5">
        <v>28</v>
      </c>
      <c r="AF5" s="5">
        <v>29</v>
      </c>
      <c r="AG5" s="5">
        <v>30</v>
      </c>
      <c r="AH5" s="5">
        <v>31</v>
      </c>
      <c r="AI5" s="5">
        <v>32</v>
      </c>
      <c r="AJ5" s="5">
        <v>33</v>
      </c>
      <c r="AK5" s="5">
        <v>34</v>
      </c>
      <c r="AL5" s="5">
        <v>35</v>
      </c>
      <c r="AM5" s="5">
        <v>36</v>
      </c>
      <c r="AN5" s="5">
        <v>37</v>
      </c>
      <c r="AO5" s="5">
        <v>38</v>
      </c>
      <c r="AP5" s="5">
        <v>39</v>
      </c>
      <c r="AQ5" s="5">
        <v>40</v>
      </c>
      <c r="AR5" s="5">
        <v>41</v>
      </c>
      <c r="AS5" s="5">
        <v>42</v>
      </c>
      <c r="AT5" s="5">
        <v>43</v>
      </c>
      <c r="AU5" s="5">
        <v>44</v>
      </c>
      <c r="AV5" s="5">
        <v>45</v>
      </c>
      <c r="AW5" s="5">
        <v>46</v>
      </c>
      <c r="AX5" s="5">
        <v>47</v>
      </c>
      <c r="AY5" s="5">
        <v>48</v>
      </c>
      <c r="AZ5" s="5">
        <v>49</v>
      </c>
      <c r="BA5" s="5">
        <v>50</v>
      </c>
      <c r="BB5" s="5">
        <v>51</v>
      </c>
      <c r="BC5" s="43"/>
      <c r="BD5" s="45"/>
      <c r="BE5" s="45"/>
      <c r="BF5" s="45"/>
      <c r="BG5" s="45"/>
      <c r="BH5" s="45"/>
      <c r="BI5" s="45"/>
      <c r="BJ5" s="45"/>
      <c r="BK5" s="43"/>
    </row>
    <row r="6" spans="1:63" ht="10.5" customHeight="1" x14ac:dyDescent="0.3">
      <c r="A6" s="6">
        <v>1</v>
      </c>
      <c r="B6" s="7" t="s">
        <v>0</v>
      </c>
      <c r="C6" s="8">
        <v>1</v>
      </c>
      <c r="D6" s="9">
        <v>15729.0261267023</v>
      </c>
      <c r="E6" s="9">
        <v>10619.662622292901</v>
      </c>
      <c r="F6" s="9">
        <v>10.343120548305899</v>
      </c>
      <c r="G6" s="9">
        <v>19.444150566611199</v>
      </c>
      <c r="H6" s="9">
        <v>4.34307739095643</v>
      </c>
      <c r="I6" s="9">
        <v>157978.22476138201</v>
      </c>
      <c r="J6" s="9">
        <v>6835.2816638141903</v>
      </c>
      <c r="K6" s="9">
        <v>7072.0590140659897</v>
      </c>
      <c r="L6" s="9">
        <v>766.453432035285</v>
      </c>
      <c r="M6" s="9">
        <v>11.686048375087699</v>
      </c>
      <c r="N6" s="9">
        <v>2133.9897747584</v>
      </c>
      <c r="O6" s="9">
        <v>4051.49892450884</v>
      </c>
      <c r="P6" s="9">
        <v>8.16792496403521E-2</v>
      </c>
      <c r="Q6" s="9">
        <v>10.0285583711879</v>
      </c>
      <c r="R6" s="9">
        <v>27520.7727369561</v>
      </c>
      <c r="S6" s="9">
        <v>252.07789982371099</v>
      </c>
      <c r="T6" s="9">
        <v>1.32930974581433E-2</v>
      </c>
      <c r="U6" s="9">
        <v>19.637051648034301</v>
      </c>
      <c r="V6" s="9">
        <v>0.15028252001088099</v>
      </c>
      <c r="W6" s="9">
        <v>3.3788651171506499</v>
      </c>
      <c r="X6" s="9">
        <v>0.340822241219572</v>
      </c>
      <c r="Y6" s="9">
        <v>2.11755934150393</v>
      </c>
      <c r="Z6" s="9">
        <v>642.20682832695502</v>
      </c>
      <c r="AA6" s="9">
        <v>94.931361292186693</v>
      </c>
      <c r="AB6" s="9">
        <v>996.76215675307401</v>
      </c>
      <c r="AC6" s="9">
        <v>10.9541292740515</v>
      </c>
      <c r="AD6" s="9">
        <v>10.5991398628437</v>
      </c>
      <c r="AE6" s="9">
        <v>0.60934602536181004</v>
      </c>
      <c r="AF6" s="9">
        <v>0.217099658630171</v>
      </c>
      <c r="AG6" s="9">
        <v>0.37599164772507498</v>
      </c>
      <c r="AH6" s="9">
        <v>1.0021664012678899</v>
      </c>
      <c r="AI6" s="9">
        <v>0.29281861975395801</v>
      </c>
      <c r="AJ6" s="9">
        <v>0.95304658231296202</v>
      </c>
      <c r="AK6" s="9">
        <v>16.406981983294401</v>
      </c>
      <c r="AL6" s="9">
        <v>69.534036206738804</v>
      </c>
      <c r="AM6" s="9">
        <v>1069.38354750195</v>
      </c>
      <c r="AN6" s="9">
        <v>14628.558350833</v>
      </c>
      <c r="AO6" s="9">
        <v>10.8418648281668</v>
      </c>
      <c r="AP6" s="9">
        <v>22.623155817228501</v>
      </c>
      <c r="AQ6" s="9">
        <v>7.6053168035749401</v>
      </c>
      <c r="AR6" s="9">
        <v>10.716049862070999</v>
      </c>
      <c r="AS6" s="9">
        <v>0.17962550452322501</v>
      </c>
      <c r="AT6" s="9">
        <v>4827.4746090095196</v>
      </c>
      <c r="AU6" s="9">
        <v>21.231617627521999</v>
      </c>
      <c r="AV6" s="9">
        <v>63.584564512589701</v>
      </c>
      <c r="AW6" s="9">
        <v>196.69774354988701</v>
      </c>
      <c r="AX6" s="9">
        <v>467.087043780518</v>
      </c>
      <c r="AY6" s="9">
        <v>0</v>
      </c>
      <c r="AZ6" s="9">
        <v>385.17959482692498</v>
      </c>
      <c r="BA6" s="9">
        <v>472.19351312001498</v>
      </c>
      <c r="BB6" s="9">
        <v>1053.3618474284101</v>
      </c>
      <c r="BC6" s="10">
        <f t="shared" ref="BC6:BC37" si="0">SUM(D6:BB6)</f>
        <v>258122.17501244694</v>
      </c>
      <c r="BD6" s="9">
        <v>211685.53615298</v>
      </c>
      <c r="BE6" s="9">
        <v>16.049150620523001</v>
      </c>
      <c r="BF6" s="9">
        <v>136.11357347633299</v>
      </c>
      <c r="BG6" s="9">
        <v>0</v>
      </c>
      <c r="BH6" s="9">
        <v>104928.069246247</v>
      </c>
      <c r="BI6" s="9">
        <v>4830.0829540976301</v>
      </c>
      <c r="BJ6" s="9">
        <v>-5024.0260898691504</v>
      </c>
      <c r="BK6" s="11">
        <f t="shared" ref="BK6:BK37" si="1">BC6+SUM(BD6:BJ6)</f>
        <v>574693.9999999993</v>
      </c>
    </row>
    <row r="7" spans="1:63" ht="10.5" customHeight="1" x14ac:dyDescent="0.3">
      <c r="A7" s="12">
        <v>2</v>
      </c>
      <c r="B7" s="13" t="s">
        <v>1</v>
      </c>
      <c r="C7" s="8">
        <v>2</v>
      </c>
      <c r="D7" s="9">
        <v>1642.3564486723899</v>
      </c>
      <c r="E7" s="9">
        <v>9535.8739148946606</v>
      </c>
      <c r="F7" s="9">
        <v>21.7984776253485</v>
      </c>
      <c r="G7" s="9">
        <v>33.712324670942998</v>
      </c>
      <c r="H7" s="9">
        <v>6.9372307885542899</v>
      </c>
      <c r="I7" s="9">
        <v>127236.57742949401</v>
      </c>
      <c r="J7" s="9">
        <v>227.05839627019401</v>
      </c>
      <c r="K7" s="9">
        <v>387.13965262216601</v>
      </c>
      <c r="L7" s="9">
        <v>304.36744129603198</v>
      </c>
      <c r="M7" s="9">
        <v>5.6481290142303804</v>
      </c>
      <c r="N7" s="9">
        <v>170.671514386052</v>
      </c>
      <c r="O7" s="9">
        <v>321.11467897819</v>
      </c>
      <c r="P7" s="9">
        <v>0.127361652606022</v>
      </c>
      <c r="Q7" s="9">
        <v>0.270043113112241</v>
      </c>
      <c r="R7" s="9">
        <v>237.76411834063401</v>
      </c>
      <c r="S7" s="9">
        <v>62.628441500703701</v>
      </c>
      <c r="T7" s="9">
        <v>1.1300800569259001E-2</v>
      </c>
      <c r="U7" s="9">
        <v>7.88761945294564</v>
      </c>
      <c r="V7" s="9">
        <v>0.50235927927238</v>
      </c>
      <c r="W7" s="9">
        <v>5.9871407725292203</v>
      </c>
      <c r="X7" s="9">
        <v>0.94018776352695499</v>
      </c>
      <c r="Y7" s="9">
        <v>1.01072266225399</v>
      </c>
      <c r="Z7" s="9">
        <v>53.184360795315897</v>
      </c>
      <c r="AA7" s="9">
        <v>72.083767922684302</v>
      </c>
      <c r="AB7" s="9">
        <v>85.187064408491395</v>
      </c>
      <c r="AC7" s="9">
        <v>20.894295357056102</v>
      </c>
      <c r="AD7" s="9">
        <v>2.64358675285931</v>
      </c>
      <c r="AE7" s="9">
        <v>0.88213751930847994</v>
      </c>
      <c r="AF7" s="9">
        <v>0.60333204547837405</v>
      </c>
      <c r="AG7" s="9">
        <v>0.59976177423201205</v>
      </c>
      <c r="AH7" s="9">
        <v>1.6855978315567599</v>
      </c>
      <c r="AI7" s="9">
        <v>0.56638566119756395</v>
      </c>
      <c r="AJ7" s="9">
        <v>1.4620200805750501</v>
      </c>
      <c r="AK7" s="9">
        <v>8.0063421069908998</v>
      </c>
      <c r="AL7" s="9">
        <v>51.2459029489033</v>
      </c>
      <c r="AM7" s="9">
        <v>599.15450542658004</v>
      </c>
      <c r="AN7" s="9">
        <v>376.80884583052801</v>
      </c>
      <c r="AO7" s="9">
        <v>16.234404217348601</v>
      </c>
      <c r="AP7" s="9">
        <v>37.584002648576998</v>
      </c>
      <c r="AQ7" s="9">
        <v>10.638023333468899</v>
      </c>
      <c r="AR7" s="9">
        <v>19.6659514543501</v>
      </c>
      <c r="AS7" s="9">
        <v>9.2660604787713499E-2</v>
      </c>
      <c r="AT7" s="9">
        <v>2650.8672498502101</v>
      </c>
      <c r="AU7" s="9">
        <v>21.162030909240801</v>
      </c>
      <c r="AV7" s="9">
        <v>33.275219515355303</v>
      </c>
      <c r="AW7" s="9">
        <v>118.336034855202</v>
      </c>
      <c r="AX7" s="9">
        <v>62.785134141088697</v>
      </c>
      <c r="AY7" s="9">
        <v>0</v>
      </c>
      <c r="AZ7" s="9">
        <v>195.65290041036801</v>
      </c>
      <c r="BA7" s="9">
        <v>204.99194942575599</v>
      </c>
      <c r="BB7" s="9">
        <v>493.52239713373302</v>
      </c>
      <c r="BC7" s="10">
        <f t="shared" si="0"/>
        <v>145350.20079901221</v>
      </c>
      <c r="BD7" s="9">
        <v>8992.7472453902392</v>
      </c>
      <c r="BE7" s="9">
        <v>27.847842373070002</v>
      </c>
      <c r="BF7" s="9">
        <v>11.54067682294</v>
      </c>
      <c r="BG7" s="9">
        <v>0</v>
      </c>
      <c r="BH7" s="9">
        <v>46278.889308181802</v>
      </c>
      <c r="BI7" s="9">
        <v>21297.231293031698</v>
      </c>
      <c r="BJ7" s="9">
        <v>-891.45716481156899</v>
      </c>
      <c r="BK7" s="11">
        <f t="shared" si="1"/>
        <v>221067.00000000041</v>
      </c>
    </row>
    <row r="8" spans="1:63" ht="10.5" customHeight="1" x14ac:dyDescent="0.3">
      <c r="A8" s="12">
        <v>3</v>
      </c>
      <c r="B8" s="13" t="s">
        <v>2</v>
      </c>
      <c r="C8" s="8">
        <v>3</v>
      </c>
      <c r="D8" s="9">
        <v>70.898699321623397</v>
      </c>
      <c r="E8" s="9">
        <v>80.209257558698994</v>
      </c>
      <c r="F8" s="9">
        <v>7047.2989737268099</v>
      </c>
      <c r="G8" s="9">
        <v>344.444562946205</v>
      </c>
      <c r="H8" s="9">
        <v>43.813660641351198</v>
      </c>
      <c r="I8" s="9">
        <v>627.54015121179202</v>
      </c>
      <c r="J8" s="9">
        <v>0.56791933945998097</v>
      </c>
      <c r="K8" s="9">
        <v>71.816796792591802</v>
      </c>
      <c r="L8" s="9">
        <v>1.0744209806598599</v>
      </c>
      <c r="M8" s="9">
        <v>0.30537621712290702</v>
      </c>
      <c r="N8" s="9">
        <v>31.706510030980802</v>
      </c>
      <c r="O8" s="9">
        <v>427.31465698859603</v>
      </c>
      <c r="P8" s="9">
        <v>0.91239427786182004</v>
      </c>
      <c r="Q8" s="9">
        <v>102297.499011751</v>
      </c>
      <c r="R8" s="9">
        <v>1.9611071576028301</v>
      </c>
      <c r="S8" s="9">
        <v>730.98768130326403</v>
      </c>
      <c r="T8" s="9">
        <v>384.84923001760097</v>
      </c>
      <c r="U8" s="9">
        <v>22.190666647018801</v>
      </c>
      <c r="V8" s="9">
        <v>30.933986108260399</v>
      </c>
      <c r="W8" s="9">
        <v>15.355499893144801</v>
      </c>
      <c r="X8" s="9">
        <v>10.667819770849601</v>
      </c>
      <c r="Y8" s="9">
        <v>14.686780369156301</v>
      </c>
      <c r="Z8" s="9">
        <v>45.2663356065325</v>
      </c>
      <c r="AA8" s="9">
        <v>328.175298006719</v>
      </c>
      <c r="AB8" s="9">
        <v>193.403477271854</v>
      </c>
      <c r="AC8" s="9">
        <v>293.54634104328198</v>
      </c>
      <c r="AD8" s="9">
        <v>222.23076648628401</v>
      </c>
      <c r="AE8" s="9">
        <v>17.339784494340002</v>
      </c>
      <c r="AF8" s="9">
        <v>15.1080303348326</v>
      </c>
      <c r="AG8" s="9">
        <v>4.3944387771269504</v>
      </c>
      <c r="AH8" s="9">
        <v>40.1511983605212</v>
      </c>
      <c r="AI8" s="9">
        <v>78.100893733168306</v>
      </c>
      <c r="AJ8" s="9">
        <v>10.077873705680201</v>
      </c>
      <c r="AK8" s="9">
        <v>1.9093237309376001</v>
      </c>
      <c r="AL8" s="9">
        <v>9471.9072401831108</v>
      </c>
      <c r="AM8" s="9">
        <v>3008.2154867014701</v>
      </c>
      <c r="AN8" s="9">
        <v>236.992920264926</v>
      </c>
      <c r="AO8" s="9">
        <v>116.88080756342301</v>
      </c>
      <c r="AP8" s="9">
        <v>252.18356794972999</v>
      </c>
      <c r="AQ8" s="9">
        <v>69.978262795344804</v>
      </c>
      <c r="AR8" s="9">
        <v>102.761338588426</v>
      </c>
      <c r="AS8" s="9">
        <v>3.4070928040724402</v>
      </c>
      <c r="AT8" s="9">
        <v>208.42414150335199</v>
      </c>
      <c r="AU8" s="9">
        <v>181.10903434811399</v>
      </c>
      <c r="AV8" s="9">
        <v>34.878745469745901</v>
      </c>
      <c r="AW8" s="9">
        <v>9.7527886290904107</v>
      </c>
      <c r="AX8" s="9">
        <v>197.139163947931</v>
      </c>
      <c r="AY8" s="9">
        <v>0</v>
      </c>
      <c r="AZ8" s="9">
        <v>84.819043182063396</v>
      </c>
      <c r="BA8" s="9">
        <v>223.066706852338</v>
      </c>
      <c r="BB8" s="9">
        <v>846.94824076953205</v>
      </c>
      <c r="BC8" s="10">
        <f t="shared" si="0"/>
        <v>128555.20350615562</v>
      </c>
      <c r="BD8" s="9">
        <v>90203.765249124903</v>
      </c>
      <c r="BE8" s="9">
        <v>174.34222933243399</v>
      </c>
      <c r="BF8" s="9">
        <v>0</v>
      </c>
      <c r="BG8" s="9">
        <v>0</v>
      </c>
      <c r="BH8" s="9">
        <v>2383.1731597779999</v>
      </c>
      <c r="BI8" s="9">
        <v>35351.847677551101</v>
      </c>
      <c r="BJ8" s="9">
        <v>-17955.3318219422</v>
      </c>
      <c r="BK8" s="11">
        <f t="shared" si="1"/>
        <v>238712.99999999988</v>
      </c>
    </row>
    <row r="9" spans="1:63" ht="10.5" customHeight="1" x14ac:dyDescent="0.3">
      <c r="A9" s="12">
        <v>4</v>
      </c>
      <c r="B9" s="13" t="s">
        <v>3</v>
      </c>
      <c r="C9" s="8">
        <v>4</v>
      </c>
      <c r="D9" s="9">
        <v>1.21006004919243</v>
      </c>
      <c r="E9" s="9">
        <v>0.90551161988711504</v>
      </c>
      <c r="F9" s="9">
        <v>47.321213193719302</v>
      </c>
      <c r="G9" s="9">
        <v>3821.3452682052798</v>
      </c>
      <c r="H9" s="9">
        <v>101.653985187484</v>
      </c>
      <c r="I9" s="9">
        <v>17.3834616207252</v>
      </c>
      <c r="J9" s="9">
        <v>0.26877624689013602</v>
      </c>
      <c r="K9" s="9">
        <v>0.65304323228379302</v>
      </c>
      <c r="L9" s="9">
        <v>0.89581463840754005</v>
      </c>
      <c r="M9" s="9">
        <v>0.57213139751395103</v>
      </c>
      <c r="N9" s="9">
        <v>2.5726196511819901</v>
      </c>
      <c r="O9" s="9">
        <v>10.548509095999901</v>
      </c>
      <c r="P9" s="9">
        <v>3.3844379474088</v>
      </c>
      <c r="Q9" s="9">
        <v>3.5825899002472799</v>
      </c>
      <c r="R9" s="9">
        <v>1.6837881942901201</v>
      </c>
      <c r="S9" s="9">
        <v>4.42253754363204</v>
      </c>
      <c r="T9" s="9">
        <v>1.31112357754338</v>
      </c>
      <c r="U9" s="9">
        <v>3.3420386950026302</v>
      </c>
      <c r="V9" s="9">
        <v>1.3398959601188201</v>
      </c>
      <c r="W9" s="9">
        <v>1.1739607782455601</v>
      </c>
      <c r="X9" s="9">
        <v>0.80627602056061298</v>
      </c>
      <c r="Y9" s="9">
        <v>1.1823997859356801</v>
      </c>
      <c r="Z9" s="9">
        <v>2.67743273911623</v>
      </c>
      <c r="AA9" s="9">
        <v>252.40851908956199</v>
      </c>
      <c r="AB9" s="9">
        <v>35953.0814122839</v>
      </c>
      <c r="AC9" s="9">
        <v>103.19380600964701</v>
      </c>
      <c r="AD9" s="9">
        <v>7.0756996475090999</v>
      </c>
      <c r="AE9" s="9">
        <v>137.03391080059299</v>
      </c>
      <c r="AF9" s="9">
        <v>13.4839334060194</v>
      </c>
      <c r="AG9" s="9">
        <v>2.5228162589115102</v>
      </c>
      <c r="AH9" s="9">
        <v>7.5271566041613296</v>
      </c>
      <c r="AI9" s="9">
        <v>5.8897849526203299</v>
      </c>
      <c r="AJ9" s="9">
        <v>3.9092644397550398</v>
      </c>
      <c r="AK9" s="9">
        <v>4.7133889864824203</v>
      </c>
      <c r="AL9" s="9">
        <v>23.830134526734302</v>
      </c>
      <c r="AM9" s="9">
        <v>165.63635618307001</v>
      </c>
      <c r="AN9" s="9">
        <v>41.299937038467903</v>
      </c>
      <c r="AO9" s="9">
        <v>30.768828403303502</v>
      </c>
      <c r="AP9" s="9">
        <v>26.5909051519256</v>
      </c>
      <c r="AQ9" s="9">
        <v>11.1394049750897</v>
      </c>
      <c r="AR9" s="9">
        <v>5.8559468213163504</v>
      </c>
      <c r="AS9" s="9">
        <v>0.282760786502674</v>
      </c>
      <c r="AT9" s="9">
        <v>3.2423850931450402</v>
      </c>
      <c r="AU9" s="9">
        <v>28.495066660881701</v>
      </c>
      <c r="AV9" s="9">
        <v>3.0668950640819701</v>
      </c>
      <c r="AW9" s="9">
        <v>2.4766361318636099</v>
      </c>
      <c r="AX9" s="9">
        <v>19.528674087602099</v>
      </c>
      <c r="AY9" s="9">
        <v>0</v>
      </c>
      <c r="AZ9" s="9">
        <v>6.0401799751320597</v>
      </c>
      <c r="BA9" s="9">
        <v>17.134045078857898</v>
      </c>
      <c r="BB9" s="9">
        <v>48.422334114228697</v>
      </c>
      <c r="BC9" s="10">
        <f t="shared" si="0"/>
        <v>40954.887057852029</v>
      </c>
      <c r="BD9" s="9">
        <v>119282.60830295899</v>
      </c>
      <c r="BE9" s="9">
        <v>20.288959649383301</v>
      </c>
      <c r="BF9" s="9">
        <v>0</v>
      </c>
      <c r="BG9" s="9">
        <v>0</v>
      </c>
      <c r="BH9" s="9">
        <v>26.547954632994699</v>
      </c>
      <c r="BI9" s="9">
        <v>1553.14684607351</v>
      </c>
      <c r="BJ9" s="9">
        <v>-5383.4791211667598</v>
      </c>
      <c r="BK9" s="11">
        <f t="shared" si="1"/>
        <v>156454.00000000012</v>
      </c>
    </row>
    <row r="10" spans="1:63" ht="10.5" customHeight="1" x14ac:dyDescent="0.3">
      <c r="A10" s="12">
        <v>5</v>
      </c>
      <c r="B10" s="13" t="s">
        <v>4</v>
      </c>
      <c r="C10" s="8">
        <v>5</v>
      </c>
      <c r="D10" s="9">
        <v>180.24665889087001</v>
      </c>
      <c r="E10" s="9">
        <v>516.07157445497103</v>
      </c>
      <c r="F10" s="9">
        <v>763.787701904036</v>
      </c>
      <c r="G10" s="9">
        <v>19.2459882800785</v>
      </c>
      <c r="H10" s="9">
        <v>1896.36616778546</v>
      </c>
      <c r="I10" s="9">
        <v>416.92204515263097</v>
      </c>
      <c r="J10" s="9">
        <v>7.1794986526694096E-2</v>
      </c>
      <c r="K10" s="9">
        <v>0.73227230300022805</v>
      </c>
      <c r="L10" s="9">
        <v>0.50973201290641001</v>
      </c>
      <c r="M10" s="9">
        <v>0.47286662269272101</v>
      </c>
      <c r="N10" s="9">
        <v>0.14964382020495501</v>
      </c>
      <c r="O10" s="9">
        <v>18.505335574923102</v>
      </c>
      <c r="P10" s="9">
        <v>6.0189415258722603</v>
      </c>
      <c r="Q10" s="9">
        <v>6.8141984444930603</v>
      </c>
      <c r="R10" s="9">
        <v>196.24039653757001</v>
      </c>
      <c r="S10" s="9">
        <v>3633.1478818555702</v>
      </c>
      <c r="T10" s="9">
        <v>2.2953198648867099</v>
      </c>
      <c r="U10" s="9">
        <v>1.6744399469379601</v>
      </c>
      <c r="V10" s="9">
        <v>1.36086081710007</v>
      </c>
      <c r="W10" s="9">
        <v>6.1053889725528503</v>
      </c>
      <c r="X10" s="9">
        <v>79.967840540703307</v>
      </c>
      <c r="Y10" s="9">
        <v>9.4554861406333703</v>
      </c>
      <c r="Z10" s="9">
        <v>7.3735928698127999</v>
      </c>
      <c r="AA10" s="9">
        <v>5529.8179400362797</v>
      </c>
      <c r="AB10" s="9">
        <v>3211.5740705314602</v>
      </c>
      <c r="AC10" s="9">
        <v>8675.3549346019408</v>
      </c>
      <c r="AD10" s="9">
        <v>75.2249865469269</v>
      </c>
      <c r="AE10" s="9">
        <v>41.625364986239397</v>
      </c>
      <c r="AF10" s="9">
        <v>230.671509270005</v>
      </c>
      <c r="AG10" s="9">
        <v>7.6900502756635003</v>
      </c>
      <c r="AH10" s="9">
        <v>27.034837081683701</v>
      </c>
      <c r="AI10" s="9">
        <v>108.431374641934</v>
      </c>
      <c r="AJ10" s="9">
        <v>20.706959951073099</v>
      </c>
      <c r="AK10" s="9">
        <v>82.537503553505104</v>
      </c>
      <c r="AL10" s="9">
        <v>687.68084567568701</v>
      </c>
      <c r="AM10" s="9">
        <v>6339.0292142251301</v>
      </c>
      <c r="AN10" s="9">
        <v>111.74680526684</v>
      </c>
      <c r="AO10" s="9">
        <v>8.9218937371180793</v>
      </c>
      <c r="AP10" s="9">
        <v>4.7231919442793497</v>
      </c>
      <c r="AQ10" s="9">
        <v>4.5678171388772002</v>
      </c>
      <c r="AR10" s="9">
        <v>359.99762754438098</v>
      </c>
      <c r="AS10" s="9">
        <v>0.353099678323891</v>
      </c>
      <c r="AT10" s="9">
        <v>14.6831189652903</v>
      </c>
      <c r="AU10" s="9">
        <v>11.1749794215115</v>
      </c>
      <c r="AV10" s="9">
        <v>3.8490005073909401</v>
      </c>
      <c r="AW10" s="9">
        <v>5.0496706747454301</v>
      </c>
      <c r="AX10" s="9">
        <v>9.6448255510125094</v>
      </c>
      <c r="AY10" s="9">
        <v>0</v>
      </c>
      <c r="AZ10" s="9">
        <v>18.110731695765299</v>
      </c>
      <c r="BA10" s="9">
        <v>11.860924334523</v>
      </c>
      <c r="BB10" s="9">
        <v>77.359841588838506</v>
      </c>
      <c r="BC10" s="10">
        <f t="shared" si="0"/>
        <v>33442.959248730862</v>
      </c>
      <c r="BD10" s="9">
        <v>14015.3162189918</v>
      </c>
      <c r="BE10" s="9">
        <v>3.6560636931705202</v>
      </c>
      <c r="BF10" s="9">
        <v>8.1135307176670099E-2</v>
      </c>
      <c r="BG10" s="9">
        <v>0</v>
      </c>
      <c r="BH10" s="9">
        <v>229.28575466450999</v>
      </c>
      <c r="BI10" s="9">
        <v>8.0069879158521307</v>
      </c>
      <c r="BJ10" s="9">
        <v>-835.30540930338896</v>
      </c>
      <c r="BK10" s="11">
        <f t="shared" si="1"/>
        <v>46863.999999999985</v>
      </c>
    </row>
    <row r="11" spans="1:63" ht="10.5" customHeight="1" x14ac:dyDescent="0.3">
      <c r="A11" s="12">
        <v>6</v>
      </c>
      <c r="B11" s="13" t="s">
        <v>5</v>
      </c>
      <c r="C11" s="8">
        <v>6</v>
      </c>
      <c r="D11" s="9">
        <v>2497.7303337520302</v>
      </c>
      <c r="E11" s="9">
        <v>21956.033649148401</v>
      </c>
      <c r="F11" s="9">
        <v>602.43625528863095</v>
      </c>
      <c r="G11" s="9">
        <v>145.23810543246199</v>
      </c>
      <c r="H11" s="9">
        <v>256.19855345092901</v>
      </c>
      <c r="I11" s="9">
        <v>130104.952454338</v>
      </c>
      <c r="J11" s="9">
        <v>9.5654169191872995</v>
      </c>
      <c r="K11" s="9">
        <v>94.476567831578905</v>
      </c>
      <c r="L11" s="9">
        <v>89.918288258906401</v>
      </c>
      <c r="M11" s="9">
        <v>1316.9335703178499</v>
      </c>
      <c r="N11" s="9">
        <v>195.56472484858301</v>
      </c>
      <c r="O11" s="9">
        <v>1105.2348619301499</v>
      </c>
      <c r="P11" s="9">
        <v>33.096779546239503</v>
      </c>
      <c r="Q11" s="9">
        <v>11957.7608856435</v>
      </c>
      <c r="R11" s="9">
        <v>7718.9801471662604</v>
      </c>
      <c r="S11" s="9">
        <v>680.54955558199595</v>
      </c>
      <c r="T11" s="9">
        <v>333.87530308925898</v>
      </c>
      <c r="U11" s="9">
        <v>667.598210633451</v>
      </c>
      <c r="V11" s="9">
        <v>345.746111957197</v>
      </c>
      <c r="W11" s="9">
        <v>4118.8689381301201</v>
      </c>
      <c r="X11" s="9">
        <v>304.47656144964799</v>
      </c>
      <c r="Y11" s="9">
        <v>1288.4991430458499</v>
      </c>
      <c r="Z11" s="9">
        <v>255.97360560936701</v>
      </c>
      <c r="AA11" s="9">
        <v>152.433442199436</v>
      </c>
      <c r="AB11" s="9">
        <v>175.25101378913999</v>
      </c>
      <c r="AC11" s="9">
        <v>77.360513098087495</v>
      </c>
      <c r="AD11" s="9">
        <v>239.115340451115</v>
      </c>
      <c r="AE11" s="9">
        <v>378.09527938463498</v>
      </c>
      <c r="AF11" s="9">
        <v>112.518520545698</v>
      </c>
      <c r="AG11" s="9">
        <v>173.52069874607801</v>
      </c>
      <c r="AH11" s="9">
        <v>178.18220103779899</v>
      </c>
      <c r="AI11" s="9">
        <v>84.905827169141403</v>
      </c>
      <c r="AJ11" s="9">
        <v>33.685414014555803</v>
      </c>
      <c r="AK11" s="9">
        <v>220.25098175880399</v>
      </c>
      <c r="AL11" s="9">
        <v>173.114515255328</v>
      </c>
      <c r="AM11" s="9">
        <v>784.20745272999602</v>
      </c>
      <c r="AN11" s="9">
        <v>6308.36889197857</v>
      </c>
      <c r="AO11" s="9">
        <v>884.52903324982196</v>
      </c>
      <c r="AP11" s="9">
        <v>256.75528000284902</v>
      </c>
      <c r="AQ11" s="9">
        <v>359.25267206243097</v>
      </c>
      <c r="AR11" s="9">
        <v>80.132051339833495</v>
      </c>
      <c r="AS11" s="9">
        <v>54.2382112274856</v>
      </c>
      <c r="AT11" s="9">
        <v>57424.274490192198</v>
      </c>
      <c r="AU11" s="9">
        <v>736.17896274648604</v>
      </c>
      <c r="AV11" s="9">
        <v>538.85362734912405</v>
      </c>
      <c r="AW11" s="9">
        <v>1677.5593390367901</v>
      </c>
      <c r="AX11" s="9">
        <v>1507.17523962631</v>
      </c>
      <c r="AY11" s="9">
        <v>0</v>
      </c>
      <c r="AZ11" s="9">
        <v>3093.3233422616499</v>
      </c>
      <c r="BA11" s="9">
        <v>5006.1874837106898</v>
      </c>
      <c r="BB11" s="9">
        <v>5357.2659220396499</v>
      </c>
      <c r="BC11" s="10">
        <f t="shared" si="0"/>
        <v>272146.44377037336</v>
      </c>
      <c r="BD11" s="9">
        <v>152851.60427088599</v>
      </c>
      <c r="BE11" s="9">
        <v>119.839991123833</v>
      </c>
      <c r="BF11" s="9">
        <v>170.25352744614801</v>
      </c>
      <c r="BG11" s="9">
        <v>0</v>
      </c>
      <c r="BH11" s="9">
        <v>526643.96431875695</v>
      </c>
      <c r="BI11" s="9">
        <v>1108.11449055661</v>
      </c>
      <c r="BJ11" s="9">
        <v>7343.7796308572097</v>
      </c>
      <c r="BK11" s="11">
        <f t="shared" si="1"/>
        <v>960384.00000000012</v>
      </c>
    </row>
    <row r="12" spans="1:63" ht="10.5" customHeight="1" x14ac:dyDescent="0.3">
      <c r="A12" s="12">
        <v>7</v>
      </c>
      <c r="B12" s="13" t="s">
        <v>6</v>
      </c>
      <c r="C12" s="8">
        <v>7</v>
      </c>
      <c r="D12" s="9">
        <v>5.96277656942594</v>
      </c>
      <c r="E12" s="9">
        <v>1.7729077816143599</v>
      </c>
      <c r="F12" s="9">
        <v>6.8453913062135001</v>
      </c>
      <c r="G12" s="9">
        <v>4.0162984524795498</v>
      </c>
      <c r="H12" s="9">
        <v>1.28310014665287</v>
      </c>
      <c r="I12" s="9">
        <v>14.22346855188</v>
      </c>
      <c r="J12" s="9">
        <v>605.31398828087902</v>
      </c>
      <c r="K12" s="9">
        <v>0.74082283727154596</v>
      </c>
      <c r="L12" s="9">
        <v>1.0569378735297099</v>
      </c>
      <c r="M12" s="9">
        <v>0.66779752356228705</v>
      </c>
      <c r="N12" s="9">
        <v>0.63325308254838697</v>
      </c>
      <c r="O12" s="9">
        <v>3.3786378457875998</v>
      </c>
      <c r="P12" s="9">
        <v>0.50176707761289696</v>
      </c>
      <c r="Q12" s="9">
        <v>2.1957362322874099</v>
      </c>
      <c r="R12" s="9">
        <v>0.45662678760485198</v>
      </c>
      <c r="S12" s="9">
        <v>4.0823499597537101</v>
      </c>
      <c r="T12" s="9">
        <v>0.68280293908307799</v>
      </c>
      <c r="U12" s="9">
        <v>1.7980837288081399</v>
      </c>
      <c r="V12" s="9">
        <v>0.97671396075009098</v>
      </c>
      <c r="W12" s="9">
        <v>1.2247226095053001</v>
      </c>
      <c r="X12" s="9">
        <v>0.51987122523316898</v>
      </c>
      <c r="Y12" s="9">
        <v>0.54860864097370499</v>
      </c>
      <c r="Z12" s="9">
        <v>1.85779526931437</v>
      </c>
      <c r="AA12" s="9">
        <v>2.12526181742306</v>
      </c>
      <c r="AB12" s="9">
        <v>3.1965489931455902</v>
      </c>
      <c r="AC12" s="9">
        <v>1.32665095182509</v>
      </c>
      <c r="AD12" s="9">
        <v>1.6529198949644399</v>
      </c>
      <c r="AE12" s="9">
        <v>13.1790905661786</v>
      </c>
      <c r="AF12" s="9">
        <v>1.53840074722093</v>
      </c>
      <c r="AG12" s="9">
        <v>2.4825144045674001</v>
      </c>
      <c r="AH12" s="9">
        <v>3.0487632947929</v>
      </c>
      <c r="AI12" s="9">
        <v>1.2629871854505399</v>
      </c>
      <c r="AJ12" s="9">
        <v>0.58983250397293796</v>
      </c>
      <c r="AK12" s="9">
        <v>0.909110854089766</v>
      </c>
      <c r="AL12" s="9">
        <v>3.1392848330548699</v>
      </c>
      <c r="AM12" s="9">
        <v>6.1159434990778099</v>
      </c>
      <c r="AN12" s="9">
        <v>19.590188539499199</v>
      </c>
      <c r="AO12" s="9">
        <v>7.68198957159189</v>
      </c>
      <c r="AP12" s="9">
        <v>7.7052587333990896</v>
      </c>
      <c r="AQ12" s="9">
        <v>6.2141615828629098</v>
      </c>
      <c r="AR12" s="9">
        <v>0.85055258137418899</v>
      </c>
      <c r="AS12" s="9">
        <v>0.17513114724849299</v>
      </c>
      <c r="AT12" s="9">
        <v>2.9819894565340599</v>
      </c>
      <c r="AU12" s="9">
        <v>9.4100162833952705</v>
      </c>
      <c r="AV12" s="9">
        <v>1.7105592367928599</v>
      </c>
      <c r="AW12" s="9">
        <v>2.55377425102545</v>
      </c>
      <c r="AX12" s="9">
        <v>3.6846009798574002</v>
      </c>
      <c r="AY12" s="9">
        <v>0</v>
      </c>
      <c r="AZ12" s="9">
        <v>1.9687105834640499</v>
      </c>
      <c r="BA12" s="9">
        <v>3.2766332754285301</v>
      </c>
      <c r="BB12" s="9">
        <v>5.6924929025697004</v>
      </c>
      <c r="BC12" s="10">
        <f t="shared" si="0"/>
        <v>774.80382735357864</v>
      </c>
      <c r="BD12" s="9">
        <v>2908.53889645257</v>
      </c>
      <c r="BE12" s="9">
        <v>6.7228489389344999</v>
      </c>
      <c r="BF12" s="9">
        <v>0.19557757068133</v>
      </c>
      <c r="BG12" s="9">
        <v>0</v>
      </c>
      <c r="BH12" s="9">
        <v>13623.0657386643</v>
      </c>
      <c r="BI12" s="9">
        <v>37.210876445888601</v>
      </c>
      <c r="BJ12" s="9">
        <v>-79.537765425974598</v>
      </c>
      <c r="BK12" s="11">
        <f t="shared" si="1"/>
        <v>17270.999999999978</v>
      </c>
    </row>
    <row r="13" spans="1:63" ht="10.5" customHeight="1" x14ac:dyDescent="0.3">
      <c r="A13" s="12">
        <v>8</v>
      </c>
      <c r="B13" s="13" t="s">
        <v>7</v>
      </c>
      <c r="C13" s="8">
        <v>8</v>
      </c>
      <c r="D13" s="9">
        <v>819.37925137604395</v>
      </c>
      <c r="E13" s="9">
        <v>16.6346329151873</v>
      </c>
      <c r="F13" s="9">
        <v>145.68913475613701</v>
      </c>
      <c r="G13" s="9">
        <v>8.4557096772530809</v>
      </c>
      <c r="H13" s="9">
        <v>157.04901637920301</v>
      </c>
      <c r="I13" s="9">
        <v>463.03124304956401</v>
      </c>
      <c r="J13" s="9">
        <v>0.81354159518077696</v>
      </c>
      <c r="K13" s="9">
        <v>9171.9700459982705</v>
      </c>
      <c r="L13" s="9">
        <v>12358.8619919999</v>
      </c>
      <c r="M13" s="9">
        <v>1812.1016204233999</v>
      </c>
      <c r="N13" s="9">
        <v>17.543968661015999</v>
      </c>
      <c r="O13" s="9">
        <v>147.78156032632799</v>
      </c>
      <c r="P13" s="9">
        <v>4.4546963159666397</v>
      </c>
      <c r="Q13" s="9">
        <v>3.5133325619823799</v>
      </c>
      <c r="R13" s="9">
        <v>3.23090760614657</v>
      </c>
      <c r="S13" s="9">
        <v>11.8583005368125</v>
      </c>
      <c r="T13" s="9">
        <v>38.854200973099701</v>
      </c>
      <c r="U13" s="9">
        <v>117.46907217784501</v>
      </c>
      <c r="V13" s="9">
        <v>5.9994672503544999</v>
      </c>
      <c r="W13" s="9">
        <v>26.885558710544899</v>
      </c>
      <c r="X13" s="9">
        <v>16.13053153193</v>
      </c>
      <c r="Y13" s="9">
        <v>41.167458583584903</v>
      </c>
      <c r="Z13" s="9">
        <v>770.46912085510803</v>
      </c>
      <c r="AA13" s="9">
        <v>51.417455937596898</v>
      </c>
      <c r="AB13" s="9">
        <v>10.835898721188199</v>
      </c>
      <c r="AC13" s="9">
        <v>12.827573168904699</v>
      </c>
      <c r="AD13" s="9">
        <v>76.776276822664599</v>
      </c>
      <c r="AE13" s="9">
        <v>58.289392638101397</v>
      </c>
      <c r="AF13" s="9">
        <v>78.381608250626996</v>
      </c>
      <c r="AG13" s="9">
        <v>40.970124381423197</v>
      </c>
      <c r="AH13" s="9">
        <v>90.983327845691903</v>
      </c>
      <c r="AI13" s="9">
        <v>1049.3617395782301</v>
      </c>
      <c r="AJ13" s="9">
        <v>62.927192636826</v>
      </c>
      <c r="AK13" s="9">
        <v>1158.4157158626499</v>
      </c>
      <c r="AL13" s="9">
        <v>50.456009479937002</v>
      </c>
      <c r="AM13" s="9">
        <v>590.81423930990104</v>
      </c>
      <c r="AN13" s="9">
        <v>295.10817475481701</v>
      </c>
      <c r="AO13" s="9">
        <v>118.564677396273</v>
      </c>
      <c r="AP13" s="9">
        <v>22.440322615642401</v>
      </c>
      <c r="AQ13" s="9">
        <v>19.099179742563202</v>
      </c>
      <c r="AR13" s="9">
        <v>10.427146651759699</v>
      </c>
      <c r="AS13" s="9">
        <v>28.0042570252633</v>
      </c>
      <c r="AT13" s="9">
        <v>343.20666052095999</v>
      </c>
      <c r="AU13" s="9">
        <v>52.036425069901398</v>
      </c>
      <c r="AV13" s="9">
        <v>13.4113743605325</v>
      </c>
      <c r="AW13" s="9">
        <v>32.148497499791503</v>
      </c>
      <c r="AX13" s="9">
        <v>734.78199512951096</v>
      </c>
      <c r="AY13" s="9">
        <v>0</v>
      </c>
      <c r="AZ13" s="9">
        <v>44.568130968463201</v>
      </c>
      <c r="BA13" s="9">
        <v>46.381722762348602</v>
      </c>
      <c r="BB13" s="9">
        <v>52.355417741241403</v>
      </c>
      <c r="BC13" s="10">
        <f t="shared" si="0"/>
        <v>31304.334901133676</v>
      </c>
      <c r="BD13" s="9">
        <v>1479.6531667880499</v>
      </c>
      <c r="BE13" s="9">
        <v>11.899656992375</v>
      </c>
      <c r="BF13" s="9">
        <v>0.30004785850181898</v>
      </c>
      <c r="BG13" s="9">
        <v>0</v>
      </c>
      <c r="BH13" s="9">
        <v>22281.454871221998</v>
      </c>
      <c r="BI13" s="9">
        <v>104.297423644207</v>
      </c>
      <c r="BJ13" s="9">
        <v>1475.05993236116</v>
      </c>
      <c r="BK13" s="11">
        <f t="shared" si="1"/>
        <v>56656.999999999971</v>
      </c>
    </row>
    <row r="14" spans="1:63" ht="10.5" customHeight="1" x14ac:dyDescent="0.3">
      <c r="A14" s="12">
        <v>9</v>
      </c>
      <c r="B14" s="13" t="s">
        <v>8</v>
      </c>
      <c r="C14" s="8">
        <v>9</v>
      </c>
      <c r="D14" s="9">
        <v>27.768806922878401</v>
      </c>
      <c r="E14" s="9">
        <v>5.6364415695679897</v>
      </c>
      <c r="F14" s="9">
        <v>92.835300586349902</v>
      </c>
      <c r="G14" s="9">
        <v>3.1998438278722801</v>
      </c>
      <c r="H14" s="9">
        <v>4.0442952664191498</v>
      </c>
      <c r="I14" s="9">
        <v>51.832283016470797</v>
      </c>
      <c r="J14" s="9">
        <v>0.50640178848556405</v>
      </c>
      <c r="K14" s="9">
        <v>75.729888064781903</v>
      </c>
      <c r="L14" s="9">
        <v>1564.2344432319001</v>
      </c>
      <c r="M14" s="9">
        <v>40.755082372960402</v>
      </c>
      <c r="N14" s="9">
        <v>1.1961503268712099</v>
      </c>
      <c r="O14" s="9">
        <v>6.9175185082863599</v>
      </c>
      <c r="P14" s="9">
        <v>1.21638195205629</v>
      </c>
      <c r="Q14" s="9">
        <v>5.1702339637565604</v>
      </c>
      <c r="R14" s="9">
        <v>0.96215266905879204</v>
      </c>
      <c r="S14" s="9">
        <v>4.6365099375114802</v>
      </c>
      <c r="T14" s="9">
        <v>1.58127308918828</v>
      </c>
      <c r="U14" s="9">
        <v>3.4616136818085099</v>
      </c>
      <c r="V14" s="9">
        <v>10.3888508616533</v>
      </c>
      <c r="W14" s="9">
        <v>2.4763235541153898</v>
      </c>
      <c r="X14" s="9">
        <v>1.19103383902965</v>
      </c>
      <c r="Y14" s="9">
        <v>1.4387840538338601</v>
      </c>
      <c r="Z14" s="9">
        <v>11.42305355359</v>
      </c>
      <c r="AA14" s="9">
        <v>15.296491728635299</v>
      </c>
      <c r="AB14" s="9">
        <v>8.6945090206335998</v>
      </c>
      <c r="AC14" s="9">
        <v>2.1545075832978502</v>
      </c>
      <c r="AD14" s="9">
        <v>48.373130093196501</v>
      </c>
      <c r="AE14" s="9">
        <v>12.807032615095499</v>
      </c>
      <c r="AF14" s="9">
        <v>4.7184386657356896</v>
      </c>
      <c r="AG14" s="9">
        <v>8.8251298925681496</v>
      </c>
      <c r="AH14" s="9">
        <v>7.1143502981155304</v>
      </c>
      <c r="AI14" s="9">
        <v>17.341021843956899</v>
      </c>
      <c r="AJ14" s="9">
        <v>1.85445465053876</v>
      </c>
      <c r="AK14" s="9">
        <v>20.251446018377401</v>
      </c>
      <c r="AL14" s="9">
        <v>184.841923393998</v>
      </c>
      <c r="AM14" s="9">
        <v>50.223793764095198</v>
      </c>
      <c r="AN14" s="9">
        <v>364.90659242935499</v>
      </c>
      <c r="AO14" s="9">
        <v>359.52898547067502</v>
      </c>
      <c r="AP14" s="9">
        <v>128.622379485659</v>
      </c>
      <c r="AQ14" s="9">
        <v>409.954124758131</v>
      </c>
      <c r="AR14" s="9">
        <v>32.169972268668602</v>
      </c>
      <c r="AS14" s="9">
        <v>1.03656307340689</v>
      </c>
      <c r="AT14" s="9">
        <v>225.33396067848901</v>
      </c>
      <c r="AU14" s="9">
        <v>382.92055741931699</v>
      </c>
      <c r="AV14" s="9">
        <v>4.1409527694254002</v>
      </c>
      <c r="AW14" s="9">
        <v>39.648059392660798</v>
      </c>
      <c r="AX14" s="9">
        <v>1054.46038667384</v>
      </c>
      <c r="AY14" s="9">
        <v>0</v>
      </c>
      <c r="AZ14" s="9">
        <v>492.08995512418102</v>
      </c>
      <c r="BA14" s="9">
        <v>82.7576433342917</v>
      </c>
      <c r="BB14" s="9">
        <v>505.63969620833802</v>
      </c>
      <c r="BC14" s="10">
        <f t="shared" si="0"/>
        <v>6384.3087252931291</v>
      </c>
      <c r="BD14" s="9">
        <v>831.43464992796703</v>
      </c>
      <c r="BE14" s="9">
        <v>8.2621325381891904</v>
      </c>
      <c r="BF14" s="9">
        <v>10.2865150722713</v>
      </c>
      <c r="BG14" s="9">
        <v>0</v>
      </c>
      <c r="BH14" s="9">
        <v>59324.5111274382</v>
      </c>
      <c r="BI14" s="9">
        <v>58.0611834812876</v>
      </c>
      <c r="BJ14" s="9">
        <v>-2649.8643337509902</v>
      </c>
      <c r="BK14" s="11">
        <f t="shared" si="1"/>
        <v>63967.000000000051</v>
      </c>
    </row>
    <row r="15" spans="1:63" ht="10.5" customHeight="1" x14ac:dyDescent="0.3">
      <c r="A15" s="12">
        <v>10</v>
      </c>
      <c r="B15" s="13" t="s">
        <v>9</v>
      </c>
      <c r="C15" s="8">
        <v>10</v>
      </c>
      <c r="D15" s="9">
        <v>6.3830789581777196</v>
      </c>
      <c r="E15" s="9">
        <v>4.1430293654875898</v>
      </c>
      <c r="F15" s="9">
        <v>18.496775037860498</v>
      </c>
      <c r="G15" s="9">
        <v>6.0529442091176904</v>
      </c>
      <c r="H15" s="9">
        <v>3.2213600516602301</v>
      </c>
      <c r="I15" s="9">
        <v>65.291522375292402</v>
      </c>
      <c r="J15" s="9">
        <v>0.69027929983491498</v>
      </c>
      <c r="K15" s="9">
        <v>19.480148564009401</v>
      </c>
      <c r="L15" s="9">
        <v>39.1154465805594</v>
      </c>
      <c r="M15" s="9">
        <v>3646.7595257457701</v>
      </c>
      <c r="N15" s="9">
        <v>1.2753653484393099</v>
      </c>
      <c r="O15" s="9">
        <v>79.744277958006094</v>
      </c>
      <c r="P15" s="9">
        <v>1.8964317673528499</v>
      </c>
      <c r="Q15" s="9">
        <v>3.7852083280664899</v>
      </c>
      <c r="R15" s="9">
        <v>2.05994590608895</v>
      </c>
      <c r="S15" s="9">
        <v>4.6968254976860502</v>
      </c>
      <c r="T15" s="9">
        <v>2.1199968807474199</v>
      </c>
      <c r="U15" s="9">
        <v>5.3262674584033798</v>
      </c>
      <c r="V15" s="9">
        <v>3.9825591593506999</v>
      </c>
      <c r="W15" s="9">
        <v>7.9521147989356802</v>
      </c>
      <c r="X15" s="9">
        <v>1.8615366470655501</v>
      </c>
      <c r="Y15" s="9">
        <v>1.9970656264531701</v>
      </c>
      <c r="Z15" s="9">
        <v>31.9081343750894</v>
      </c>
      <c r="AA15" s="9">
        <v>6.2308527525144202</v>
      </c>
      <c r="AB15" s="9">
        <v>2.8114988296790799</v>
      </c>
      <c r="AC15" s="9">
        <v>1.2127384801697001</v>
      </c>
      <c r="AD15" s="9">
        <v>29.675600388278301</v>
      </c>
      <c r="AE15" s="9">
        <v>11.417920012338</v>
      </c>
      <c r="AF15" s="9">
        <v>5.6711124818280103</v>
      </c>
      <c r="AG15" s="9">
        <v>40.613424179193203</v>
      </c>
      <c r="AH15" s="9">
        <v>39.148854498880603</v>
      </c>
      <c r="AI15" s="9">
        <v>21.867677999568901</v>
      </c>
      <c r="AJ15" s="9">
        <v>2.21030155099155</v>
      </c>
      <c r="AK15" s="9">
        <v>12.461124314135599</v>
      </c>
      <c r="AL15" s="9">
        <v>93.761526648486594</v>
      </c>
      <c r="AM15" s="9">
        <v>51.385898960502097</v>
      </c>
      <c r="AN15" s="9">
        <v>85.874108377140402</v>
      </c>
      <c r="AO15" s="9">
        <v>35.144330488111102</v>
      </c>
      <c r="AP15" s="9">
        <v>45.718591869794899</v>
      </c>
      <c r="AQ15" s="9">
        <v>24.536674988539499</v>
      </c>
      <c r="AR15" s="9">
        <v>3.0000914608042799</v>
      </c>
      <c r="AS15" s="9">
        <v>0.469587933344284</v>
      </c>
      <c r="AT15" s="9">
        <v>20.338463949960602</v>
      </c>
      <c r="AU15" s="9">
        <v>85.005302853768896</v>
      </c>
      <c r="AV15" s="9">
        <v>6.3525957453874504</v>
      </c>
      <c r="AW15" s="9">
        <v>4.2919349388970396</v>
      </c>
      <c r="AX15" s="9">
        <v>17.421234879582101</v>
      </c>
      <c r="AY15" s="9">
        <v>0</v>
      </c>
      <c r="AZ15" s="9">
        <v>9.1393824098171308</v>
      </c>
      <c r="BA15" s="9">
        <v>12.763059308438701</v>
      </c>
      <c r="BB15" s="9">
        <v>43.277617189831702</v>
      </c>
      <c r="BC15" s="10">
        <f t="shared" si="0"/>
        <v>4670.0413474294382</v>
      </c>
      <c r="BD15" s="9">
        <v>4574.1633167186101</v>
      </c>
      <c r="BE15" s="9">
        <v>23.486440746576498</v>
      </c>
      <c r="BF15" s="9">
        <v>0.103540224840967</v>
      </c>
      <c r="BG15" s="9">
        <v>0</v>
      </c>
      <c r="BH15" s="9">
        <v>27958.958423506701</v>
      </c>
      <c r="BI15" s="9">
        <v>22.5641192860415</v>
      </c>
      <c r="BJ15" s="9">
        <v>-415.31718791219998</v>
      </c>
      <c r="BK15" s="11">
        <f t="shared" si="1"/>
        <v>36834.000000000007</v>
      </c>
    </row>
    <row r="16" spans="1:63" ht="10.5" customHeight="1" x14ac:dyDescent="0.3">
      <c r="A16" s="12">
        <v>11</v>
      </c>
      <c r="B16" s="13" t="s">
        <v>10</v>
      </c>
      <c r="C16" s="8">
        <v>11</v>
      </c>
      <c r="D16" s="9">
        <v>728.47272924297999</v>
      </c>
      <c r="E16" s="9">
        <v>515.939517959932</v>
      </c>
      <c r="F16" s="9">
        <v>6.6543291694306701</v>
      </c>
      <c r="G16" s="9">
        <v>3.2145164995117699</v>
      </c>
      <c r="H16" s="9">
        <v>4.1169690702107298</v>
      </c>
      <c r="I16" s="9">
        <v>538.93842880855402</v>
      </c>
      <c r="J16" s="9">
        <v>0.29413299635534301</v>
      </c>
      <c r="K16" s="9">
        <v>27.296943895741101</v>
      </c>
      <c r="L16" s="9">
        <v>4.5131789106956504</v>
      </c>
      <c r="M16" s="9">
        <v>1.18836990994339</v>
      </c>
      <c r="N16" s="9">
        <v>4746.7981601208103</v>
      </c>
      <c r="O16" s="9">
        <v>744.01356943385304</v>
      </c>
      <c r="P16" s="9">
        <v>0.63732099109650098</v>
      </c>
      <c r="Q16" s="9">
        <v>2.8291214007788601</v>
      </c>
      <c r="R16" s="9">
        <v>1.19160067061526</v>
      </c>
      <c r="S16" s="9">
        <v>23.680428209344601</v>
      </c>
      <c r="T16" s="9">
        <v>0.86863882555145899</v>
      </c>
      <c r="U16" s="9">
        <v>2.7087984536726899</v>
      </c>
      <c r="V16" s="9">
        <v>19.744337032756501</v>
      </c>
      <c r="W16" s="9">
        <v>2.6774412389591902</v>
      </c>
      <c r="X16" s="9">
        <v>2.39385432487185</v>
      </c>
      <c r="Y16" s="9">
        <v>26.4667494497061</v>
      </c>
      <c r="Z16" s="9">
        <v>6.9213722004617502</v>
      </c>
      <c r="AA16" s="9">
        <v>40.715969413322902</v>
      </c>
      <c r="AB16" s="9">
        <v>17.084077482301399</v>
      </c>
      <c r="AC16" s="9">
        <v>0.98386973754506002</v>
      </c>
      <c r="AD16" s="9">
        <v>295.54125444792601</v>
      </c>
      <c r="AE16" s="9">
        <v>300.95971362629302</v>
      </c>
      <c r="AF16" s="9">
        <v>5.9142268419470501</v>
      </c>
      <c r="AG16" s="9">
        <v>3.8653713608415701</v>
      </c>
      <c r="AH16" s="9">
        <v>164.17360889227101</v>
      </c>
      <c r="AI16" s="9">
        <v>66.881260560242197</v>
      </c>
      <c r="AJ16" s="9">
        <v>83.512766689119999</v>
      </c>
      <c r="AK16" s="9">
        <v>6590.7898873825197</v>
      </c>
      <c r="AL16" s="9">
        <v>356.96203264667599</v>
      </c>
      <c r="AM16" s="9">
        <v>6373.2716636984696</v>
      </c>
      <c r="AN16" s="9">
        <v>2827.7782250703599</v>
      </c>
      <c r="AO16" s="9">
        <v>110.064752127874</v>
      </c>
      <c r="AP16" s="9">
        <v>130.85160456263901</v>
      </c>
      <c r="AQ16" s="9">
        <v>26.948167551739299</v>
      </c>
      <c r="AR16" s="9">
        <v>514.124482803315</v>
      </c>
      <c r="AS16" s="9">
        <v>3.0722431905828298</v>
      </c>
      <c r="AT16" s="9">
        <v>30.559413409388799</v>
      </c>
      <c r="AU16" s="9">
        <v>59.546291784484303</v>
      </c>
      <c r="AV16" s="9">
        <v>24.685288096961301</v>
      </c>
      <c r="AW16" s="9">
        <v>14.2623633073348</v>
      </c>
      <c r="AX16" s="9">
        <v>418.61199431004701</v>
      </c>
      <c r="AY16" s="9">
        <v>0</v>
      </c>
      <c r="AZ16" s="9">
        <v>29.997967618343701</v>
      </c>
      <c r="BA16" s="9">
        <v>10.162450996078601</v>
      </c>
      <c r="BB16" s="9">
        <v>96.758320375120704</v>
      </c>
      <c r="BC16" s="10">
        <f t="shared" si="0"/>
        <v>26009.639776799573</v>
      </c>
      <c r="BD16" s="9">
        <v>11623.721980116899</v>
      </c>
      <c r="BE16" s="9">
        <v>19.7319836574475</v>
      </c>
      <c r="BF16" s="9">
        <v>0.17879571594950799</v>
      </c>
      <c r="BG16" s="9">
        <v>0</v>
      </c>
      <c r="BH16" s="9">
        <v>2856.7572657031701</v>
      </c>
      <c r="BI16" s="9">
        <v>98.009575568601704</v>
      </c>
      <c r="BJ16" s="9">
        <v>-1213.0393775616301</v>
      </c>
      <c r="BK16" s="11">
        <f t="shared" si="1"/>
        <v>39395.000000000015</v>
      </c>
    </row>
    <row r="17" spans="1:63" ht="10.5" customHeight="1" x14ac:dyDescent="0.3">
      <c r="A17" s="12">
        <v>12</v>
      </c>
      <c r="B17" s="13" t="s">
        <v>11</v>
      </c>
      <c r="C17" s="8">
        <v>12</v>
      </c>
      <c r="D17" s="9">
        <v>631.66198761912904</v>
      </c>
      <c r="E17" s="9">
        <v>196.390881718917</v>
      </c>
      <c r="F17" s="9">
        <v>81.245647453690097</v>
      </c>
      <c r="G17" s="9">
        <v>187.04510597919801</v>
      </c>
      <c r="H17" s="9">
        <v>40.806992848178297</v>
      </c>
      <c r="I17" s="9">
        <v>8962.3587520367291</v>
      </c>
      <c r="J17" s="9">
        <v>770.43405673692496</v>
      </c>
      <c r="K17" s="9">
        <v>647.26758353188995</v>
      </c>
      <c r="L17" s="9">
        <v>357.38951342358598</v>
      </c>
      <c r="M17" s="9">
        <v>518.03797756192398</v>
      </c>
      <c r="N17" s="9">
        <v>1304.1031797804501</v>
      </c>
      <c r="O17" s="9">
        <v>20508.920762977599</v>
      </c>
      <c r="P17" s="9">
        <v>1063.1289223393401</v>
      </c>
      <c r="Q17" s="9">
        <v>188.51993567798701</v>
      </c>
      <c r="R17" s="9">
        <v>59.2321897108218</v>
      </c>
      <c r="S17" s="9">
        <v>105.915566811535</v>
      </c>
      <c r="T17" s="9">
        <v>36.139347112890199</v>
      </c>
      <c r="U17" s="9">
        <v>1109.93778863538</v>
      </c>
      <c r="V17" s="9">
        <v>216.573549608338</v>
      </c>
      <c r="W17" s="9">
        <v>1866.2960341391499</v>
      </c>
      <c r="X17" s="9">
        <v>13.147802283405801</v>
      </c>
      <c r="Y17" s="9">
        <v>61.545709181608103</v>
      </c>
      <c r="Z17" s="9">
        <v>2465.1369103769598</v>
      </c>
      <c r="AA17" s="9">
        <v>1914.98988383907</v>
      </c>
      <c r="AB17" s="9">
        <v>46.366932100386499</v>
      </c>
      <c r="AC17" s="9">
        <v>18.939177665611499</v>
      </c>
      <c r="AD17" s="9">
        <v>1554.88764951796</v>
      </c>
      <c r="AE17" s="9">
        <v>214.25274770869399</v>
      </c>
      <c r="AF17" s="9">
        <v>472.233187141462</v>
      </c>
      <c r="AG17" s="9">
        <v>1167.1712992961</v>
      </c>
      <c r="AH17" s="9">
        <v>304.60321797970403</v>
      </c>
      <c r="AI17" s="9">
        <v>719.55782940875201</v>
      </c>
      <c r="AJ17" s="9">
        <v>48.731993179123698</v>
      </c>
      <c r="AK17" s="9">
        <v>723.54189222459502</v>
      </c>
      <c r="AL17" s="9">
        <v>138.79554189584999</v>
      </c>
      <c r="AM17" s="9">
        <v>490.31567686400598</v>
      </c>
      <c r="AN17" s="9">
        <v>7712.0419236466496</v>
      </c>
      <c r="AO17" s="9">
        <v>649.92060965605401</v>
      </c>
      <c r="AP17" s="9">
        <v>1785.1595584827</v>
      </c>
      <c r="AQ17" s="9">
        <v>1547.1362209439401</v>
      </c>
      <c r="AR17" s="9">
        <v>338.536639991855</v>
      </c>
      <c r="AS17" s="9">
        <v>45.7011480702079</v>
      </c>
      <c r="AT17" s="9">
        <v>1373.7475250959501</v>
      </c>
      <c r="AU17" s="9">
        <v>5521.3417597988901</v>
      </c>
      <c r="AV17" s="9">
        <v>575.438261920076</v>
      </c>
      <c r="AW17" s="9">
        <v>788.94353145511297</v>
      </c>
      <c r="AX17" s="9">
        <v>803.67229658043095</v>
      </c>
      <c r="AY17" s="9">
        <v>0</v>
      </c>
      <c r="AZ17" s="9">
        <v>750.54910166712898</v>
      </c>
      <c r="BA17" s="9">
        <v>264.22321764694999</v>
      </c>
      <c r="BB17" s="9">
        <v>873.48851635345602</v>
      </c>
      <c r="BC17" s="10">
        <f t="shared" si="0"/>
        <v>72235.52353767633</v>
      </c>
      <c r="BD17" s="9">
        <v>34330.767860374297</v>
      </c>
      <c r="BE17" s="9">
        <v>51.882985455424603</v>
      </c>
      <c r="BF17" s="9">
        <v>0.21962399330608401</v>
      </c>
      <c r="BG17" s="9">
        <v>0</v>
      </c>
      <c r="BH17" s="9">
        <v>16357.4617279881</v>
      </c>
      <c r="BI17" s="9">
        <v>132.47344256086001</v>
      </c>
      <c r="BJ17" s="9">
        <v>-2553.3291780483</v>
      </c>
      <c r="BK17" s="11">
        <f t="shared" si="1"/>
        <v>120555.00000000003</v>
      </c>
    </row>
    <row r="18" spans="1:63" ht="10.5" customHeight="1" x14ac:dyDescent="0.3">
      <c r="A18" s="12">
        <v>13</v>
      </c>
      <c r="B18" s="13" t="s">
        <v>12</v>
      </c>
      <c r="C18" s="8">
        <v>13</v>
      </c>
      <c r="D18" s="9">
        <v>16.535118345292101</v>
      </c>
      <c r="E18" s="9">
        <v>4.2185607115137396</v>
      </c>
      <c r="F18" s="9">
        <v>12.549240182826599</v>
      </c>
      <c r="G18" s="9">
        <v>20.806483363334699</v>
      </c>
      <c r="H18" s="9">
        <v>5.8416187890367102</v>
      </c>
      <c r="I18" s="9">
        <v>446.48421846023302</v>
      </c>
      <c r="J18" s="9">
        <v>4.8821082525590596</v>
      </c>
      <c r="K18" s="9">
        <v>15.0179705507331</v>
      </c>
      <c r="L18" s="9">
        <v>16.9625016842907</v>
      </c>
      <c r="M18" s="9">
        <v>7.4125637703319702</v>
      </c>
      <c r="N18" s="9">
        <v>28.831283983037402</v>
      </c>
      <c r="O18" s="9">
        <v>192.37371641821801</v>
      </c>
      <c r="P18" s="9">
        <v>703.69518191548298</v>
      </c>
      <c r="Q18" s="9">
        <v>6.64135422126928</v>
      </c>
      <c r="R18" s="9">
        <v>7.0880395363644997</v>
      </c>
      <c r="S18" s="9">
        <v>7.1888822195585798</v>
      </c>
      <c r="T18" s="9">
        <v>1.8084803965366001</v>
      </c>
      <c r="U18" s="9">
        <v>17.691575447103599</v>
      </c>
      <c r="V18" s="9">
        <v>22.0551454534831</v>
      </c>
      <c r="W18" s="9">
        <v>17.832639241162699</v>
      </c>
      <c r="X18" s="9">
        <v>2.5955341840619299</v>
      </c>
      <c r="Y18" s="9">
        <v>1.9838660308010401</v>
      </c>
      <c r="Z18" s="9">
        <v>84.7528460630582</v>
      </c>
      <c r="AA18" s="9">
        <v>31.776613745581301</v>
      </c>
      <c r="AB18" s="9">
        <v>17.269084915480999</v>
      </c>
      <c r="AC18" s="9">
        <v>8.4446793636985706</v>
      </c>
      <c r="AD18" s="9">
        <v>34.291858570521597</v>
      </c>
      <c r="AE18" s="9">
        <v>35.814608039292096</v>
      </c>
      <c r="AF18" s="9">
        <v>19.968092392392801</v>
      </c>
      <c r="AG18" s="9">
        <v>151.66074267211599</v>
      </c>
      <c r="AH18" s="9">
        <v>25.9609913707937</v>
      </c>
      <c r="AI18" s="9">
        <v>27.740359443974899</v>
      </c>
      <c r="AJ18" s="9">
        <v>5.1013593180707897</v>
      </c>
      <c r="AK18" s="9">
        <v>38.403680091388701</v>
      </c>
      <c r="AL18" s="9">
        <v>37.484927457320403</v>
      </c>
      <c r="AM18" s="9">
        <v>148.15016698076801</v>
      </c>
      <c r="AN18" s="9">
        <v>6220.157801159</v>
      </c>
      <c r="AO18" s="9">
        <v>124.461624475549</v>
      </c>
      <c r="AP18" s="9">
        <v>1890.0905896593999</v>
      </c>
      <c r="AQ18" s="9">
        <v>1265.2115073361299</v>
      </c>
      <c r="AR18" s="9">
        <v>289.06957504046301</v>
      </c>
      <c r="AS18" s="9">
        <v>3.5940103429668899</v>
      </c>
      <c r="AT18" s="9">
        <v>86.530349533272698</v>
      </c>
      <c r="AU18" s="9">
        <v>4304.2641263160804</v>
      </c>
      <c r="AV18" s="9">
        <v>43.265293344233498</v>
      </c>
      <c r="AW18" s="9">
        <v>36.9654362998414</v>
      </c>
      <c r="AX18" s="9">
        <v>681.16985388858404</v>
      </c>
      <c r="AY18" s="9">
        <v>0</v>
      </c>
      <c r="AZ18" s="9">
        <v>178.56704691393799</v>
      </c>
      <c r="BA18" s="9">
        <v>98.051179263941606</v>
      </c>
      <c r="BB18" s="9">
        <v>907.63389917439497</v>
      </c>
      <c r="BC18" s="10">
        <f t="shared" si="0"/>
        <v>18356.348386329479</v>
      </c>
      <c r="BD18" s="9">
        <v>127.385489122539</v>
      </c>
      <c r="BE18" s="9">
        <v>22.9934067229905</v>
      </c>
      <c r="BF18" s="9">
        <v>0.13626306154027101</v>
      </c>
      <c r="BG18" s="9">
        <v>0</v>
      </c>
      <c r="BH18" s="9">
        <v>1266.08077842476</v>
      </c>
      <c r="BI18" s="9">
        <v>48.1810305646963</v>
      </c>
      <c r="BJ18" s="9">
        <v>-790.12535422600297</v>
      </c>
      <c r="BK18" s="11">
        <f t="shared" si="1"/>
        <v>19031</v>
      </c>
    </row>
    <row r="19" spans="1:63" ht="10.5" customHeight="1" x14ac:dyDescent="0.3">
      <c r="A19" s="12">
        <v>14</v>
      </c>
      <c r="B19" s="13" t="s">
        <v>13</v>
      </c>
      <c r="C19" s="8">
        <v>14</v>
      </c>
      <c r="D19" s="9">
        <v>13403.533818436101</v>
      </c>
      <c r="E19" s="9">
        <v>4784.59457157416</v>
      </c>
      <c r="F19" s="9">
        <v>2950.1634891393101</v>
      </c>
      <c r="G19" s="9">
        <v>6295.6635602500901</v>
      </c>
      <c r="H19" s="9">
        <v>2743.2006240277601</v>
      </c>
      <c r="I19" s="9">
        <v>9565.8127531118698</v>
      </c>
      <c r="J19" s="9">
        <v>21.723182819663599</v>
      </c>
      <c r="K19" s="9">
        <v>226.05101571547999</v>
      </c>
      <c r="L19" s="9">
        <v>91.825732673523603</v>
      </c>
      <c r="M19" s="9">
        <v>142.03747402766899</v>
      </c>
      <c r="N19" s="9">
        <v>246.71445698980099</v>
      </c>
      <c r="O19" s="9">
        <v>2227.0885984362499</v>
      </c>
      <c r="P19" s="9">
        <v>23.7608282610468</v>
      </c>
      <c r="Q19" s="9">
        <v>135631.64750475701</v>
      </c>
      <c r="R19" s="9">
        <v>871.12257036127698</v>
      </c>
      <c r="S19" s="9">
        <v>12560.437293930499</v>
      </c>
      <c r="T19" s="9">
        <v>294.281784380158</v>
      </c>
      <c r="U19" s="9">
        <v>198.58993494067801</v>
      </c>
      <c r="V19" s="9">
        <v>288.21842140423598</v>
      </c>
      <c r="W19" s="9">
        <v>518.89053133072798</v>
      </c>
      <c r="X19" s="9">
        <v>367.53304184842</v>
      </c>
      <c r="Y19" s="9">
        <v>472.89377891333402</v>
      </c>
      <c r="Z19" s="9">
        <v>1602.4397479792401</v>
      </c>
      <c r="AA19" s="9">
        <v>3404.2916156790502</v>
      </c>
      <c r="AB19" s="9">
        <v>2905.7298698712102</v>
      </c>
      <c r="AC19" s="9">
        <v>2749.7748185178002</v>
      </c>
      <c r="AD19" s="9">
        <v>438.53445300979899</v>
      </c>
      <c r="AE19" s="9">
        <v>807.25484937773797</v>
      </c>
      <c r="AF19" s="9">
        <v>723.84658737824304</v>
      </c>
      <c r="AG19" s="9">
        <v>214.818540863289</v>
      </c>
      <c r="AH19" s="9">
        <v>729.55912704903699</v>
      </c>
      <c r="AI19" s="9">
        <v>320.70705078471298</v>
      </c>
      <c r="AJ19" s="9">
        <v>74.939304213987299</v>
      </c>
      <c r="AK19" s="9">
        <v>263.20011626362799</v>
      </c>
      <c r="AL19" s="9">
        <v>3852.88086508063</v>
      </c>
      <c r="AM19" s="9">
        <v>6524.3554633899803</v>
      </c>
      <c r="AN19" s="9">
        <v>16824.6501861457</v>
      </c>
      <c r="AO19" s="9">
        <v>76205.202296218296</v>
      </c>
      <c r="AP19" s="9">
        <v>265.682453110263</v>
      </c>
      <c r="AQ19" s="9">
        <v>531.21957518217596</v>
      </c>
      <c r="AR19" s="9">
        <v>77.890951160860794</v>
      </c>
      <c r="AS19" s="9">
        <v>101.13646195728499</v>
      </c>
      <c r="AT19" s="9">
        <v>1054.92308740516</v>
      </c>
      <c r="AU19" s="9">
        <v>2135.50754369068</v>
      </c>
      <c r="AV19" s="9">
        <v>129.51515993007399</v>
      </c>
      <c r="AW19" s="9">
        <v>214.52713610049099</v>
      </c>
      <c r="AX19" s="9">
        <v>818.22495681781402</v>
      </c>
      <c r="AY19" s="9">
        <v>0</v>
      </c>
      <c r="AZ19" s="9">
        <v>332.64531360575</v>
      </c>
      <c r="BA19" s="9">
        <v>161.81744477426699</v>
      </c>
      <c r="BB19" s="9">
        <v>2461.4156663292301</v>
      </c>
      <c r="BC19" s="10">
        <f t="shared" si="0"/>
        <v>319852.4756092155</v>
      </c>
      <c r="BD19" s="9">
        <v>21176.4435989142</v>
      </c>
      <c r="BE19" s="9">
        <v>4.9712839809781899</v>
      </c>
      <c r="BF19" s="9">
        <v>3.3664991674655198E-2</v>
      </c>
      <c r="BG19" s="9">
        <v>0</v>
      </c>
      <c r="BH19" s="9">
        <v>102712.630217987</v>
      </c>
      <c r="BI19" s="9">
        <v>1.3900807075233701</v>
      </c>
      <c r="BJ19" s="9">
        <v>1332.05554420302</v>
      </c>
      <c r="BK19" s="11">
        <f t="shared" si="1"/>
        <v>445079.99999999988</v>
      </c>
    </row>
    <row r="20" spans="1:63" ht="10.5" customHeight="1" x14ac:dyDescent="0.3">
      <c r="A20" s="12">
        <v>15</v>
      </c>
      <c r="B20" s="13" t="s">
        <v>14</v>
      </c>
      <c r="C20" s="8">
        <v>15</v>
      </c>
      <c r="D20" s="9">
        <v>142.68392752305999</v>
      </c>
      <c r="E20" s="9">
        <v>386.61778787791798</v>
      </c>
      <c r="F20" s="9">
        <v>723.60731621171499</v>
      </c>
      <c r="G20" s="9">
        <v>5.2715156754525898</v>
      </c>
      <c r="H20" s="9">
        <v>6.1063417699307099</v>
      </c>
      <c r="I20" s="9">
        <v>3337.80896852876</v>
      </c>
      <c r="J20" s="9">
        <v>0.32061281207758502</v>
      </c>
      <c r="K20" s="9">
        <v>3.8446405831828798</v>
      </c>
      <c r="L20" s="9">
        <v>3.7423196485376899</v>
      </c>
      <c r="M20" s="9">
        <v>2.3781448248180799</v>
      </c>
      <c r="N20" s="9">
        <v>53.5195806518933</v>
      </c>
      <c r="O20" s="9">
        <v>21.872947768309</v>
      </c>
      <c r="P20" s="9">
        <v>0.77284987612199196</v>
      </c>
      <c r="Q20" s="9">
        <v>22258.038056999801</v>
      </c>
      <c r="R20" s="9">
        <v>743.228034645869</v>
      </c>
      <c r="S20" s="9">
        <v>337.43176962127097</v>
      </c>
      <c r="T20" s="9">
        <v>16.270701324136901</v>
      </c>
      <c r="U20" s="9">
        <v>871.03268070127501</v>
      </c>
      <c r="V20" s="9">
        <v>111.910095963655</v>
      </c>
      <c r="W20" s="9">
        <v>1564.4183939346599</v>
      </c>
      <c r="X20" s="9">
        <v>195.66140310966301</v>
      </c>
      <c r="Y20" s="9">
        <v>117.843042970485</v>
      </c>
      <c r="Z20" s="9">
        <v>6.67153431708652</v>
      </c>
      <c r="AA20" s="9">
        <v>4.62933482800962</v>
      </c>
      <c r="AB20" s="9">
        <v>6.5491485132854699</v>
      </c>
      <c r="AC20" s="9">
        <v>3.1135195988768598</v>
      </c>
      <c r="AD20" s="9">
        <v>42.990043427065601</v>
      </c>
      <c r="AE20" s="9">
        <v>20.9408121813284</v>
      </c>
      <c r="AF20" s="9">
        <v>6.5748914374999101</v>
      </c>
      <c r="AG20" s="9">
        <v>6.5776376498432496</v>
      </c>
      <c r="AH20" s="9">
        <v>19.1873803043087</v>
      </c>
      <c r="AI20" s="9">
        <v>4.9392620653635904</v>
      </c>
      <c r="AJ20" s="9">
        <v>1.5797848844853899</v>
      </c>
      <c r="AK20" s="9">
        <v>5.3123477551638203</v>
      </c>
      <c r="AL20" s="9">
        <v>58.865202692161802</v>
      </c>
      <c r="AM20" s="9">
        <v>440.00565278107598</v>
      </c>
      <c r="AN20" s="9">
        <v>1188.7102078682601</v>
      </c>
      <c r="AO20" s="9">
        <v>1048.9893901724099</v>
      </c>
      <c r="AP20" s="9">
        <v>122.709930053081</v>
      </c>
      <c r="AQ20" s="9">
        <v>143.006389268063</v>
      </c>
      <c r="AR20" s="9">
        <v>30.074120125934201</v>
      </c>
      <c r="AS20" s="9">
        <v>73.884629151597693</v>
      </c>
      <c r="AT20" s="9">
        <v>322.96083075311901</v>
      </c>
      <c r="AU20" s="9">
        <v>705.02955000419797</v>
      </c>
      <c r="AV20" s="9">
        <v>9.5335413967564904</v>
      </c>
      <c r="AW20" s="9">
        <v>111.00975181228</v>
      </c>
      <c r="AX20" s="9">
        <v>296.03023896928602</v>
      </c>
      <c r="AY20" s="9">
        <v>0</v>
      </c>
      <c r="AZ20" s="9">
        <v>96.648837834018394</v>
      </c>
      <c r="BA20" s="9">
        <v>68.932064540275604</v>
      </c>
      <c r="BB20" s="9">
        <v>674.36347650375103</v>
      </c>
      <c r="BC20" s="10">
        <f t="shared" si="0"/>
        <v>36424.200643911179</v>
      </c>
      <c r="BD20" s="9">
        <v>10482.950269819899</v>
      </c>
      <c r="BE20" s="9">
        <v>3.48079519314622</v>
      </c>
      <c r="BF20" s="9">
        <v>0.86688541814494502</v>
      </c>
      <c r="BG20" s="9">
        <v>0</v>
      </c>
      <c r="BH20" s="9">
        <v>26844.057526625202</v>
      </c>
      <c r="BI20" s="9">
        <v>51.055016441274901</v>
      </c>
      <c r="BJ20" s="9">
        <v>-929.61113740878898</v>
      </c>
      <c r="BK20" s="11">
        <f t="shared" si="1"/>
        <v>72877.000000000058</v>
      </c>
    </row>
    <row r="21" spans="1:63" ht="10.5" customHeight="1" x14ac:dyDescent="0.3">
      <c r="A21" s="12">
        <v>16</v>
      </c>
      <c r="B21" s="13" t="s">
        <v>15</v>
      </c>
      <c r="C21" s="8">
        <v>16</v>
      </c>
      <c r="D21" s="9">
        <v>46298.63532193</v>
      </c>
      <c r="E21" s="9">
        <v>5298.0371482908604</v>
      </c>
      <c r="F21" s="9">
        <v>3621.1135618976</v>
      </c>
      <c r="G21" s="9">
        <v>425.33002618998302</v>
      </c>
      <c r="H21" s="9">
        <v>443.14752979337902</v>
      </c>
      <c r="I21" s="9">
        <v>2170.1971135835001</v>
      </c>
      <c r="J21" s="9">
        <v>3.3726696572996602</v>
      </c>
      <c r="K21" s="9">
        <v>1149.90956962682</v>
      </c>
      <c r="L21" s="9">
        <v>135.20089761074999</v>
      </c>
      <c r="M21" s="9">
        <v>519.47002442959501</v>
      </c>
      <c r="N21" s="9">
        <v>98.881146412522199</v>
      </c>
      <c r="O21" s="9">
        <v>4857.1701825806504</v>
      </c>
      <c r="P21" s="9">
        <v>29.649480608868998</v>
      </c>
      <c r="Q21" s="9">
        <v>2724.1660403352098</v>
      </c>
      <c r="R21" s="9">
        <v>462.033550998198</v>
      </c>
      <c r="S21" s="9">
        <v>32926.999996803497</v>
      </c>
      <c r="T21" s="9">
        <v>9219.9944199036709</v>
      </c>
      <c r="U21" s="9">
        <v>1731.1900437762699</v>
      </c>
      <c r="V21" s="9">
        <v>5336.1658841272701</v>
      </c>
      <c r="W21" s="9">
        <v>4352.9074510758901</v>
      </c>
      <c r="X21" s="9">
        <v>3427.83456134178</v>
      </c>
      <c r="Y21" s="9">
        <v>4296.93572584105</v>
      </c>
      <c r="Z21" s="9">
        <v>2974.2061008988599</v>
      </c>
      <c r="AA21" s="9">
        <v>1927.3970887814401</v>
      </c>
      <c r="AB21" s="9">
        <v>1543.3700850682501</v>
      </c>
      <c r="AC21" s="9">
        <v>1301.79654594254</v>
      </c>
      <c r="AD21" s="9">
        <v>779.343980613805</v>
      </c>
      <c r="AE21" s="9">
        <v>299.28230405666699</v>
      </c>
      <c r="AF21" s="9">
        <v>529.101020627347</v>
      </c>
      <c r="AG21" s="9">
        <v>198.52814060477499</v>
      </c>
      <c r="AH21" s="9">
        <v>76.263909941290393</v>
      </c>
      <c r="AI21" s="9">
        <v>116.53454328023901</v>
      </c>
      <c r="AJ21" s="9">
        <v>77.5697263983906</v>
      </c>
      <c r="AK21" s="9">
        <v>380.53812126161398</v>
      </c>
      <c r="AL21" s="9">
        <v>1279.5034633155699</v>
      </c>
      <c r="AM21" s="9">
        <v>389.31719505509301</v>
      </c>
      <c r="AN21" s="9">
        <v>1357.03847589724</v>
      </c>
      <c r="AO21" s="9">
        <v>175.146608185541</v>
      </c>
      <c r="AP21" s="9">
        <v>109.641331019033</v>
      </c>
      <c r="AQ21" s="9">
        <v>103.783376652161</v>
      </c>
      <c r="AR21" s="9">
        <v>58.100686903624002</v>
      </c>
      <c r="AS21" s="9">
        <v>7.18901031656927</v>
      </c>
      <c r="AT21" s="9">
        <v>112.626907247354</v>
      </c>
      <c r="AU21" s="9">
        <v>252.65303516132801</v>
      </c>
      <c r="AV21" s="9">
        <v>75.538639885560301</v>
      </c>
      <c r="AW21" s="9">
        <v>676.44404718811995</v>
      </c>
      <c r="AX21" s="9">
        <v>626.43878325726098</v>
      </c>
      <c r="AY21" s="9">
        <v>0</v>
      </c>
      <c r="AZ21" s="9">
        <v>81.840787897428001</v>
      </c>
      <c r="BA21" s="9">
        <v>567.12586708056995</v>
      </c>
      <c r="BB21" s="9">
        <v>106.139006933489</v>
      </c>
      <c r="BC21" s="10">
        <f t="shared" si="0"/>
        <v>145710.80113628582</v>
      </c>
      <c r="BD21" s="9">
        <v>7812.8389659739896</v>
      </c>
      <c r="BE21" s="9">
        <v>83.128659097958604</v>
      </c>
      <c r="BF21" s="9">
        <v>5.6517896792695002</v>
      </c>
      <c r="BG21" s="9">
        <v>0</v>
      </c>
      <c r="BH21" s="9">
        <v>3689.6843216294301</v>
      </c>
      <c r="BI21" s="9">
        <v>155.308806398418</v>
      </c>
      <c r="BJ21" s="9">
        <v>1022.58632093509</v>
      </c>
      <c r="BK21" s="11">
        <f t="shared" si="1"/>
        <v>158479.99999999997</v>
      </c>
    </row>
    <row r="22" spans="1:63" ht="10.5" customHeight="1" x14ac:dyDescent="0.3">
      <c r="A22" s="12">
        <v>17</v>
      </c>
      <c r="B22" s="13" t="s">
        <v>16</v>
      </c>
      <c r="C22" s="8">
        <v>17</v>
      </c>
      <c r="D22" s="9">
        <v>377.45539456374098</v>
      </c>
      <c r="E22" s="9">
        <v>38.056261196302003</v>
      </c>
      <c r="F22" s="9">
        <v>1461.04670634012</v>
      </c>
      <c r="G22" s="9">
        <v>28.392108897127098</v>
      </c>
      <c r="H22" s="9">
        <v>30.7546722376335</v>
      </c>
      <c r="I22" s="9">
        <v>173.634171574215</v>
      </c>
      <c r="J22" s="9">
        <v>21.711986934512101</v>
      </c>
      <c r="K22" s="9">
        <v>3421.1576752225901</v>
      </c>
      <c r="L22" s="9">
        <v>19.474630221393799</v>
      </c>
      <c r="M22" s="9">
        <v>811.83681545067702</v>
      </c>
      <c r="N22" s="9">
        <v>857.17816737564101</v>
      </c>
      <c r="O22" s="9">
        <v>1634.7157883769701</v>
      </c>
      <c r="P22" s="9">
        <v>29.320106952815198</v>
      </c>
      <c r="Q22" s="9">
        <v>20.9664004190372</v>
      </c>
      <c r="R22" s="9">
        <v>24.8291919397527</v>
      </c>
      <c r="S22" s="9">
        <v>581.70927607909698</v>
      </c>
      <c r="T22" s="9">
        <v>3047.39735630217</v>
      </c>
      <c r="U22" s="9">
        <v>154.562788807842</v>
      </c>
      <c r="V22" s="9">
        <v>325.97977001608899</v>
      </c>
      <c r="W22" s="9">
        <v>1190.0960698541601</v>
      </c>
      <c r="X22" s="9">
        <v>1124.7593476974</v>
      </c>
      <c r="Y22" s="9">
        <v>1111.7040937694801</v>
      </c>
      <c r="Z22" s="9">
        <v>18830.367652676599</v>
      </c>
      <c r="AA22" s="9">
        <v>1589.2648130951</v>
      </c>
      <c r="AB22" s="9">
        <v>33.269920306360397</v>
      </c>
      <c r="AC22" s="9">
        <v>242.38659842532601</v>
      </c>
      <c r="AD22" s="9">
        <v>968.86445148659504</v>
      </c>
      <c r="AE22" s="9">
        <v>169.484181731261</v>
      </c>
      <c r="AF22" s="9">
        <v>2707.0841356666701</v>
      </c>
      <c r="AG22" s="9">
        <v>834.44159988708702</v>
      </c>
      <c r="AH22" s="9">
        <v>86.628746794143098</v>
      </c>
      <c r="AI22" s="9">
        <v>1169.0988978179901</v>
      </c>
      <c r="AJ22" s="9">
        <v>201.99429577032799</v>
      </c>
      <c r="AK22" s="9">
        <v>1057.65373665162</v>
      </c>
      <c r="AL22" s="9">
        <v>28.256329811994199</v>
      </c>
      <c r="AM22" s="9">
        <v>108.64424961820001</v>
      </c>
      <c r="AN22" s="9">
        <v>261.94120909391199</v>
      </c>
      <c r="AO22" s="9">
        <v>55.627826722280297</v>
      </c>
      <c r="AP22" s="9">
        <v>32.261366746582901</v>
      </c>
      <c r="AQ22" s="9">
        <v>30.1677497385766</v>
      </c>
      <c r="AR22" s="9">
        <v>18.112026549138601</v>
      </c>
      <c r="AS22" s="9">
        <v>2.5010593197359299</v>
      </c>
      <c r="AT22" s="9">
        <v>33.534929004783798</v>
      </c>
      <c r="AU22" s="9">
        <v>72.959701192687703</v>
      </c>
      <c r="AV22" s="9">
        <v>23.099783065716402</v>
      </c>
      <c r="AW22" s="9">
        <v>22.183138511910801</v>
      </c>
      <c r="AX22" s="9">
        <v>48.478746808748497</v>
      </c>
      <c r="AY22" s="9">
        <v>0</v>
      </c>
      <c r="AZ22" s="9">
        <v>10.1740203852051</v>
      </c>
      <c r="BA22" s="9">
        <v>29.38729137256</v>
      </c>
      <c r="BB22" s="9">
        <v>22.7143606521051</v>
      </c>
      <c r="BC22" s="10">
        <f t="shared" si="0"/>
        <v>45177.321599131981</v>
      </c>
      <c r="BD22" s="9">
        <v>4553.1191642701497</v>
      </c>
      <c r="BE22" s="9">
        <v>23.200487301295802</v>
      </c>
      <c r="BF22" s="9">
        <v>0.53571478812479301</v>
      </c>
      <c r="BG22" s="9">
        <v>0</v>
      </c>
      <c r="BH22" s="9">
        <v>711.231804028282</v>
      </c>
      <c r="BI22" s="9">
        <v>42.944198729532502</v>
      </c>
      <c r="BJ22" s="9">
        <v>1616.64703175058</v>
      </c>
      <c r="BK22" s="11">
        <f t="shared" si="1"/>
        <v>52124.999999999942</v>
      </c>
    </row>
    <row r="23" spans="1:63" ht="10.5" customHeight="1" x14ac:dyDescent="0.3">
      <c r="A23" s="12">
        <v>18</v>
      </c>
      <c r="B23" s="13" t="s">
        <v>17</v>
      </c>
      <c r="C23" s="8">
        <v>18</v>
      </c>
      <c r="D23" s="9">
        <v>771.10665117782605</v>
      </c>
      <c r="E23" s="9">
        <v>2355.3823420899398</v>
      </c>
      <c r="F23" s="9">
        <v>451.43777162311102</v>
      </c>
      <c r="G23" s="9">
        <v>31.4665506332605</v>
      </c>
      <c r="H23" s="9">
        <v>16.292872350427199</v>
      </c>
      <c r="I23" s="9">
        <v>522.30618512504498</v>
      </c>
      <c r="J23" s="9">
        <v>3.51432150857157</v>
      </c>
      <c r="K23" s="9">
        <v>25.6657601507615</v>
      </c>
      <c r="L23" s="9">
        <v>16.096728380418</v>
      </c>
      <c r="M23" s="9">
        <v>13.473379204370399</v>
      </c>
      <c r="N23" s="9">
        <v>5.9736241996575297</v>
      </c>
      <c r="O23" s="9">
        <v>50.558676714189303</v>
      </c>
      <c r="P23" s="9">
        <v>5.2495804711239096</v>
      </c>
      <c r="Q23" s="9">
        <v>42.315423142771799</v>
      </c>
      <c r="R23" s="9">
        <v>14.004858492610699</v>
      </c>
      <c r="S23" s="9">
        <v>119.027043910435</v>
      </c>
      <c r="T23" s="9">
        <v>166.405094714792</v>
      </c>
      <c r="U23" s="9">
        <v>4496.0575399266099</v>
      </c>
      <c r="V23" s="9">
        <v>600.08687250284697</v>
      </c>
      <c r="W23" s="9">
        <v>109.09018855543199</v>
      </c>
      <c r="X23" s="9">
        <v>38.6352418291169</v>
      </c>
      <c r="Y23" s="9">
        <v>75.090583599787706</v>
      </c>
      <c r="Z23" s="9">
        <v>60.011487534080402</v>
      </c>
      <c r="AA23" s="9">
        <v>18.589051304311301</v>
      </c>
      <c r="AB23" s="9">
        <v>22.114841970409099</v>
      </c>
      <c r="AC23" s="9">
        <v>12.9011539752217</v>
      </c>
      <c r="AD23" s="9">
        <v>28.522155069454801</v>
      </c>
      <c r="AE23" s="9">
        <v>48.620518314471902</v>
      </c>
      <c r="AF23" s="9">
        <v>15.9424153087266</v>
      </c>
      <c r="AG23" s="9">
        <v>66.465361007164205</v>
      </c>
      <c r="AH23" s="9">
        <v>38.073629467601997</v>
      </c>
      <c r="AI23" s="9">
        <v>14.179387280003899</v>
      </c>
      <c r="AJ23" s="9">
        <v>5.7655430883512402</v>
      </c>
      <c r="AK23" s="9">
        <v>10.633106658938001</v>
      </c>
      <c r="AL23" s="9">
        <v>40.961237166771802</v>
      </c>
      <c r="AM23" s="9">
        <v>64.130973575001306</v>
      </c>
      <c r="AN23" s="9">
        <v>693.506940696539</v>
      </c>
      <c r="AO23" s="9">
        <v>105.730133909939</v>
      </c>
      <c r="AP23" s="9">
        <v>120.795357032949</v>
      </c>
      <c r="AQ23" s="9">
        <v>109.123867331429</v>
      </c>
      <c r="AR23" s="9">
        <v>16.737727900031199</v>
      </c>
      <c r="AS23" s="9">
        <v>3.2057506831892799</v>
      </c>
      <c r="AT23" s="9">
        <v>68.632558866021995</v>
      </c>
      <c r="AU23" s="9">
        <v>217.28358023598599</v>
      </c>
      <c r="AV23" s="9">
        <v>262.37937520685398</v>
      </c>
      <c r="AW23" s="9">
        <v>9550.3780457970806</v>
      </c>
      <c r="AX23" s="9">
        <v>706.14461979530495</v>
      </c>
      <c r="AY23" s="9">
        <v>0</v>
      </c>
      <c r="AZ23" s="9">
        <v>402.72404787977501</v>
      </c>
      <c r="BA23" s="9">
        <v>4048.9761762012199</v>
      </c>
      <c r="BB23" s="9">
        <v>613.86637860639598</v>
      </c>
      <c r="BC23" s="10">
        <f t="shared" si="0"/>
        <v>27295.632712166331</v>
      </c>
      <c r="BD23" s="9">
        <v>2277.9220857925902</v>
      </c>
      <c r="BE23" s="9">
        <v>107.940337518736</v>
      </c>
      <c r="BF23" s="9">
        <v>3428.0500360671999</v>
      </c>
      <c r="BG23" s="9">
        <v>0</v>
      </c>
      <c r="BH23" s="9">
        <v>52553.5245429918</v>
      </c>
      <c r="BI23" s="9">
        <v>328.48034382903899</v>
      </c>
      <c r="BJ23" s="9">
        <v>1242.4499416343399</v>
      </c>
      <c r="BK23" s="11">
        <f t="shared" si="1"/>
        <v>87234.000000000029</v>
      </c>
    </row>
    <row r="24" spans="1:63" ht="10.5" customHeight="1" x14ac:dyDescent="0.3">
      <c r="A24" s="12">
        <v>19</v>
      </c>
      <c r="B24" s="13" t="s">
        <v>18</v>
      </c>
      <c r="C24" s="8">
        <v>19</v>
      </c>
      <c r="D24" s="9">
        <v>36136.761295546101</v>
      </c>
      <c r="E24" s="9">
        <v>3865.9100715058698</v>
      </c>
      <c r="F24" s="9">
        <v>163.283269631374</v>
      </c>
      <c r="G24" s="9">
        <v>38.083898320544002</v>
      </c>
      <c r="H24" s="9">
        <v>41.1537666327254</v>
      </c>
      <c r="I24" s="9">
        <v>218.137574205541</v>
      </c>
      <c r="J24" s="9">
        <v>2.22268577074375</v>
      </c>
      <c r="K24" s="9">
        <v>126.91068899246</v>
      </c>
      <c r="L24" s="9">
        <v>12.172993960888199</v>
      </c>
      <c r="M24" s="9">
        <v>41.168685838501503</v>
      </c>
      <c r="N24" s="9">
        <v>29.980445110386</v>
      </c>
      <c r="O24" s="9">
        <v>139.373244811023</v>
      </c>
      <c r="P24" s="9">
        <v>4.1311555012196903</v>
      </c>
      <c r="Q24" s="9">
        <v>20.797817754112</v>
      </c>
      <c r="R24" s="9">
        <v>28.696038176305301</v>
      </c>
      <c r="S24" s="9">
        <v>395.73406779542</v>
      </c>
      <c r="T24" s="9">
        <v>528.30370850414101</v>
      </c>
      <c r="U24" s="9">
        <v>111.21646940481099</v>
      </c>
      <c r="V24" s="9">
        <v>10736.394748046099</v>
      </c>
      <c r="W24" s="9">
        <v>1077.1619345498</v>
      </c>
      <c r="X24" s="9">
        <v>205.904259922085</v>
      </c>
      <c r="Y24" s="9">
        <v>218.158641974906</v>
      </c>
      <c r="Z24" s="9">
        <v>532.02641899470098</v>
      </c>
      <c r="AA24" s="9">
        <v>57.541613885971699</v>
      </c>
      <c r="AB24" s="9">
        <v>39.766418298551102</v>
      </c>
      <c r="AC24" s="9">
        <v>28.3446693515967</v>
      </c>
      <c r="AD24" s="9">
        <v>104.257427151741</v>
      </c>
      <c r="AE24" s="9">
        <v>30.851043627168501</v>
      </c>
      <c r="AF24" s="9">
        <v>76.659346640612597</v>
      </c>
      <c r="AG24" s="9">
        <v>39.620342763415699</v>
      </c>
      <c r="AH24" s="9">
        <v>19.379669579767899</v>
      </c>
      <c r="AI24" s="9">
        <v>33.302477222841901</v>
      </c>
      <c r="AJ24" s="9">
        <v>7.6347373711451603</v>
      </c>
      <c r="AK24" s="9">
        <v>37.506629489291598</v>
      </c>
      <c r="AL24" s="9">
        <v>33.578356008235602</v>
      </c>
      <c r="AM24" s="9">
        <v>34.266861568992397</v>
      </c>
      <c r="AN24" s="9">
        <v>178.28444022727101</v>
      </c>
      <c r="AO24" s="9">
        <v>44.694066121938199</v>
      </c>
      <c r="AP24" s="9">
        <v>52.816195266359102</v>
      </c>
      <c r="AQ24" s="9">
        <v>46.943525754959403</v>
      </c>
      <c r="AR24" s="9">
        <v>6.8397795188091699</v>
      </c>
      <c r="AS24" s="9">
        <v>1.17177603431621</v>
      </c>
      <c r="AT24" s="9">
        <v>25.050239616358802</v>
      </c>
      <c r="AU24" s="9">
        <v>87.188699535165796</v>
      </c>
      <c r="AV24" s="9">
        <v>15.128125428130099</v>
      </c>
      <c r="AW24" s="9">
        <v>28.278737390829999</v>
      </c>
      <c r="AX24" s="9">
        <v>1497.2231547967101</v>
      </c>
      <c r="AY24" s="9">
        <v>0</v>
      </c>
      <c r="AZ24" s="9">
        <v>18.333343465646301</v>
      </c>
      <c r="BA24" s="9">
        <v>46.854556064180102</v>
      </c>
      <c r="BB24" s="9">
        <v>41.238070463664698</v>
      </c>
      <c r="BC24" s="10">
        <f t="shared" si="0"/>
        <v>57306.438183593411</v>
      </c>
      <c r="BD24" s="9">
        <v>1312.09632360456</v>
      </c>
      <c r="BE24" s="9">
        <v>48.069285666182502</v>
      </c>
      <c r="BF24" s="9">
        <v>3.5914406506653198</v>
      </c>
      <c r="BG24" s="9">
        <v>0</v>
      </c>
      <c r="BH24" s="9">
        <v>970.34335924918298</v>
      </c>
      <c r="BI24" s="9">
        <v>78.6082274109569</v>
      </c>
      <c r="BJ24" s="9">
        <v>867.85317982500897</v>
      </c>
      <c r="BK24" s="11">
        <f t="shared" si="1"/>
        <v>60586.999999999971</v>
      </c>
    </row>
    <row r="25" spans="1:63" ht="10.5" customHeight="1" x14ac:dyDescent="0.3">
      <c r="A25" s="12">
        <v>20</v>
      </c>
      <c r="B25" s="13" t="s">
        <v>19</v>
      </c>
      <c r="C25" s="8">
        <v>20</v>
      </c>
      <c r="D25" s="9">
        <v>979.92648493678905</v>
      </c>
      <c r="E25" s="9">
        <v>138.40144791332099</v>
      </c>
      <c r="F25" s="9">
        <v>191.882534121931</v>
      </c>
      <c r="G25" s="9">
        <v>129.51958587074</v>
      </c>
      <c r="H25" s="9">
        <v>102.619456842063</v>
      </c>
      <c r="I25" s="9">
        <v>540.10361997211305</v>
      </c>
      <c r="J25" s="9">
        <v>4.4361489332928503</v>
      </c>
      <c r="K25" s="9">
        <v>92.146199757971203</v>
      </c>
      <c r="L25" s="9">
        <v>45.325139547178999</v>
      </c>
      <c r="M25" s="9">
        <v>33.2495399686524</v>
      </c>
      <c r="N25" s="9">
        <v>58.087010814524398</v>
      </c>
      <c r="O25" s="9">
        <v>191.22875162085401</v>
      </c>
      <c r="P25" s="9">
        <v>27.2253568716053</v>
      </c>
      <c r="Q25" s="9">
        <v>321.04134606704503</v>
      </c>
      <c r="R25" s="9">
        <v>26.2367779496461</v>
      </c>
      <c r="S25" s="9">
        <v>417.82892443064497</v>
      </c>
      <c r="T25" s="9">
        <v>291.54259841427802</v>
      </c>
      <c r="U25" s="9">
        <v>120.935756539111</v>
      </c>
      <c r="V25" s="9">
        <v>454.39445471198798</v>
      </c>
      <c r="W25" s="9">
        <v>1356.5893999948601</v>
      </c>
      <c r="X25" s="9">
        <v>111.568269273016</v>
      </c>
      <c r="Y25" s="9">
        <v>212.05420492901001</v>
      </c>
      <c r="Z25" s="9">
        <v>301.53202116006099</v>
      </c>
      <c r="AA25" s="9">
        <v>106.28732530013301</v>
      </c>
      <c r="AB25" s="9">
        <v>61.541499962049599</v>
      </c>
      <c r="AC25" s="9">
        <v>62.791803645245203</v>
      </c>
      <c r="AD25" s="9">
        <v>490.68947008951301</v>
      </c>
      <c r="AE25" s="9">
        <v>83.5001936143763</v>
      </c>
      <c r="AF25" s="9">
        <v>55.227359849706801</v>
      </c>
      <c r="AG25" s="9">
        <v>67.947863898979605</v>
      </c>
      <c r="AH25" s="9">
        <v>43.057702654151903</v>
      </c>
      <c r="AI25" s="9">
        <v>48.774664911724102</v>
      </c>
      <c r="AJ25" s="9">
        <v>10.4502415395266</v>
      </c>
      <c r="AK25" s="9">
        <v>49.378110859667999</v>
      </c>
      <c r="AL25" s="9">
        <v>101.15686778617101</v>
      </c>
      <c r="AM25" s="9">
        <v>292.871265845903</v>
      </c>
      <c r="AN25" s="9">
        <v>2234.0213096565899</v>
      </c>
      <c r="AO25" s="9">
        <v>417.51901857767001</v>
      </c>
      <c r="AP25" s="9">
        <v>191.66148223520199</v>
      </c>
      <c r="AQ25" s="9">
        <v>78.151138504528504</v>
      </c>
      <c r="AR25" s="9">
        <v>26.927564163598198</v>
      </c>
      <c r="AS25" s="9">
        <v>1.8285851773488599</v>
      </c>
      <c r="AT25" s="9">
        <v>129.09490982538301</v>
      </c>
      <c r="AU25" s="9">
        <v>878.58011167045504</v>
      </c>
      <c r="AV25" s="9">
        <v>160.29473205017101</v>
      </c>
      <c r="AW25" s="9">
        <v>653.31801253759795</v>
      </c>
      <c r="AX25" s="9">
        <v>2785.5647299178399</v>
      </c>
      <c r="AY25" s="9">
        <v>0</v>
      </c>
      <c r="AZ25" s="9">
        <v>160.516609281917</v>
      </c>
      <c r="BA25" s="9">
        <v>177.221320636423</v>
      </c>
      <c r="BB25" s="9">
        <v>233.30165070700801</v>
      </c>
      <c r="BC25" s="10">
        <f t="shared" si="0"/>
        <v>15749.550575539575</v>
      </c>
      <c r="BD25" s="9">
        <v>2437.99906732721</v>
      </c>
      <c r="BE25" s="9">
        <v>36.4090132209733</v>
      </c>
      <c r="BF25" s="9">
        <v>5.1755587225983701</v>
      </c>
      <c r="BG25" s="9">
        <v>0</v>
      </c>
      <c r="BH25" s="9">
        <v>42169.625580155996</v>
      </c>
      <c r="BI25" s="9">
        <v>168.155504689145</v>
      </c>
      <c r="BJ25" s="9">
        <v>-107.91529965547301</v>
      </c>
      <c r="BK25" s="11">
        <f t="shared" si="1"/>
        <v>60459.000000000029</v>
      </c>
    </row>
    <row r="26" spans="1:63" ht="10.5" customHeight="1" x14ac:dyDescent="0.3">
      <c r="A26" s="12">
        <v>21</v>
      </c>
      <c r="B26" s="13" t="s">
        <v>20</v>
      </c>
      <c r="C26" s="8">
        <v>21</v>
      </c>
      <c r="D26" s="9">
        <v>132.06000966109301</v>
      </c>
      <c r="E26" s="9">
        <v>55.274105136861699</v>
      </c>
      <c r="F26" s="9">
        <v>57.437644710180102</v>
      </c>
      <c r="G26" s="9">
        <v>19.4255938668596</v>
      </c>
      <c r="H26" s="9">
        <v>49.0381248201505</v>
      </c>
      <c r="I26" s="9">
        <v>177.60357802438699</v>
      </c>
      <c r="J26" s="9">
        <v>0.67422102257737504</v>
      </c>
      <c r="K26" s="9">
        <v>84.288677037352898</v>
      </c>
      <c r="L26" s="9">
        <v>36.759603126920801</v>
      </c>
      <c r="M26" s="9">
        <v>58.163189010855397</v>
      </c>
      <c r="N26" s="9">
        <v>367.189078131749</v>
      </c>
      <c r="O26" s="9">
        <v>1215.35409278721</v>
      </c>
      <c r="P26" s="9">
        <v>510.50835618385298</v>
      </c>
      <c r="Q26" s="9">
        <v>25.526649987196599</v>
      </c>
      <c r="R26" s="9">
        <v>11.889418720790299</v>
      </c>
      <c r="S26" s="9">
        <v>120.517719502581</v>
      </c>
      <c r="T26" s="9">
        <v>171.91809223819601</v>
      </c>
      <c r="U26" s="9">
        <v>50.099095406838302</v>
      </c>
      <c r="V26" s="9">
        <v>117.11497054287901</v>
      </c>
      <c r="W26" s="9">
        <v>101.72543861311701</v>
      </c>
      <c r="X26" s="9">
        <v>182.408679171454</v>
      </c>
      <c r="Y26" s="9">
        <v>124.265455114082</v>
      </c>
      <c r="Z26" s="9">
        <v>1446.79243655512</v>
      </c>
      <c r="AA26" s="9">
        <v>764.23279802080594</v>
      </c>
      <c r="AB26" s="9">
        <v>21.782135629542399</v>
      </c>
      <c r="AC26" s="9">
        <v>12.1555894756476</v>
      </c>
      <c r="AD26" s="9">
        <v>492.00714392199097</v>
      </c>
      <c r="AE26" s="9">
        <v>554.80735294587305</v>
      </c>
      <c r="AF26" s="9">
        <v>45.093537643362097</v>
      </c>
      <c r="AG26" s="9">
        <v>242.48398752800199</v>
      </c>
      <c r="AH26" s="9">
        <v>369.38944966307997</v>
      </c>
      <c r="AI26" s="9">
        <v>166.28848458024501</v>
      </c>
      <c r="AJ26" s="9">
        <v>73.031908204045195</v>
      </c>
      <c r="AK26" s="9">
        <v>285.707043086243</v>
      </c>
      <c r="AL26" s="9">
        <v>367.85344868935698</v>
      </c>
      <c r="AM26" s="9">
        <v>8946.7136399871106</v>
      </c>
      <c r="AN26" s="9">
        <v>1147.5899954520501</v>
      </c>
      <c r="AO26" s="9">
        <v>264.25214206303798</v>
      </c>
      <c r="AP26" s="9">
        <v>235.60174190026399</v>
      </c>
      <c r="AQ26" s="9">
        <v>27.032088342886301</v>
      </c>
      <c r="AR26" s="9">
        <v>1487.1121843614201</v>
      </c>
      <c r="AS26" s="9">
        <v>1.4717405958626799</v>
      </c>
      <c r="AT26" s="9">
        <v>29.333382679900701</v>
      </c>
      <c r="AU26" s="9">
        <v>71.523390071780398</v>
      </c>
      <c r="AV26" s="9">
        <v>17.0940487844511</v>
      </c>
      <c r="AW26" s="9">
        <v>11.966310600699501</v>
      </c>
      <c r="AX26" s="9">
        <v>679.74337931987395</v>
      </c>
      <c r="AY26" s="9">
        <v>0</v>
      </c>
      <c r="AZ26" s="9">
        <v>69.264539820904602</v>
      </c>
      <c r="BA26" s="9">
        <v>41.586416548868002</v>
      </c>
      <c r="BB26" s="9">
        <v>180.854279818934</v>
      </c>
      <c r="BC26" s="10">
        <f t="shared" si="0"/>
        <v>21722.006389108537</v>
      </c>
      <c r="BD26" s="9">
        <v>807.93723169984401</v>
      </c>
      <c r="BE26" s="9">
        <v>20.8240892037044</v>
      </c>
      <c r="BF26" s="9">
        <v>0.12664449249036999</v>
      </c>
      <c r="BG26" s="9">
        <v>0</v>
      </c>
      <c r="BH26" s="9">
        <v>723.458776965776</v>
      </c>
      <c r="BI26" s="9">
        <v>22.900948988475399</v>
      </c>
      <c r="BJ26" s="9">
        <v>635.74591954116704</v>
      </c>
      <c r="BK26" s="11">
        <f t="shared" si="1"/>
        <v>23932.999999999993</v>
      </c>
    </row>
    <row r="27" spans="1:63" ht="10.5" customHeight="1" x14ac:dyDescent="0.3">
      <c r="A27" s="12">
        <v>22</v>
      </c>
      <c r="B27" s="13" t="s">
        <v>21</v>
      </c>
      <c r="C27" s="8">
        <v>22</v>
      </c>
      <c r="D27" s="9">
        <v>667.44523508252098</v>
      </c>
      <c r="E27" s="9">
        <v>115.97799229327001</v>
      </c>
      <c r="F27" s="9">
        <v>497.33882274863402</v>
      </c>
      <c r="G27" s="9">
        <v>445.94421813976902</v>
      </c>
      <c r="H27" s="9">
        <v>2123.0359006318799</v>
      </c>
      <c r="I27" s="9">
        <v>4139.9599421905205</v>
      </c>
      <c r="J27" s="9">
        <v>6.0814338032366102</v>
      </c>
      <c r="K27" s="9">
        <v>256.200852491999</v>
      </c>
      <c r="L27" s="9">
        <v>12.9602672647524</v>
      </c>
      <c r="M27" s="9">
        <v>148.72427691607501</v>
      </c>
      <c r="N27" s="9">
        <v>607.50507167831097</v>
      </c>
      <c r="O27" s="9">
        <v>719.20166030833002</v>
      </c>
      <c r="P27" s="9">
        <v>179.823873369615</v>
      </c>
      <c r="Q27" s="9">
        <v>380.27071095143702</v>
      </c>
      <c r="R27" s="9">
        <v>159.09952376653601</v>
      </c>
      <c r="S27" s="9">
        <v>925.77141089445604</v>
      </c>
      <c r="T27" s="9">
        <v>883.70481439472496</v>
      </c>
      <c r="U27" s="9">
        <v>976.36038029686995</v>
      </c>
      <c r="V27" s="9">
        <v>552.62909377138101</v>
      </c>
      <c r="W27" s="9">
        <v>1177.1968430115301</v>
      </c>
      <c r="X27" s="9">
        <v>639.68483959137404</v>
      </c>
      <c r="Y27" s="9">
        <v>2169.4800571076098</v>
      </c>
      <c r="Z27" s="9">
        <v>1688.3133626307899</v>
      </c>
      <c r="AA27" s="9">
        <v>465.00689420641999</v>
      </c>
      <c r="AB27" s="9">
        <v>443.00924870056798</v>
      </c>
      <c r="AC27" s="9">
        <v>78.729719388617696</v>
      </c>
      <c r="AD27" s="9">
        <v>254.52591259220401</v>
      </c>
      <c r="AE27" s="9">
        <v>422.74960806628502</v>
      </c>
      <c r="AF27" s="9">
        <v>203.87752337697799</v>
      </c>
      <c r="AG27" s="9">
        <v>44.643527539309602</v>
      </c>
      <c r="AH27" s="9">
        <v>128.33261688725301</v>
      </c>
      <c r="AI27" s="9">
        <v>70.332544604882202</v>
      </c>
      <c r="AJ27" s="9">
        <v>30.528496429216901</v>
      </c>
      <c r="AK27" s="9">
        <v>349.43770450579802</v>
      </c>
      <c r="AL27" s="9">
        <v>274.56035515328801</v>
      </c>
      <c r="AM27" s="9">
        <v>704.20410445506002</v>
      </c>
      <c r="AN27" s="9">
        <v>1978.5637921094501</v>
      </c>
      <c r="AO27" s="9">
        <v>159.280357535977</v>
      </c>
      <c r="AP27" s="9">
        <v>54.758666607044802</v>
      </c>
      <c r="AQ27" s="9">
        <v>73.605700326053295</v>
      </c>
      <c r="AR27" s="9">
        <v>73.287450272695196</v>
      </c>
      <c r="AS27" s="9">
        <v>2.48420612211001</v>
      </c>
      <c r="AT27" s="9">
        <v>53.732019715911001</v>
      </c>
      <c r="AU27" s="9">
        <v>184.90253606373801</v>
      </c>
      <c r="AV27" s="9">
        <v>28.378811938841501</v>
      </c>
      <c r="AW27" s="9">
        <v>32.5996244820398</v>
      </c>
      <c r="AX27" s="9">
        <v>103.91421927756799</v>
      </c>
      <c r="AY27" s="9">
        <v>0</v>
      </c>
      <c r="AZ27" s="9">
        <v>246.190545580758</v>
      </c>
      <c r="BA27" s="9">
        <v>1195.6596900191601</v>
      </c>
      <c r="BB27" s="9">
        <v>96.520960067567898</v>
      </c>
      <c r="BC27" s="10">
        <f t="shared" si="0"/>
        <v>27226.52741936042</v>
      </c>
      <c r="BD27" s="9">
        <v>4609.2470061552003</v>
      </c>
      <c r="BE27" s="9">
        <v>41.533490419424901</v>
      </c>
      <c r="BF27" s="9">
        <v>1.7471369452886301</v>
      </c>
      <c r="BG27" s="9">
        <v>0</v>
      </c>
      <c r="BH27" s="9">
        <v>1838.47373745595</v>
      </c>
      <c r="BI27" s="9">
        <v>72.610828092185898</v>
      </c>
      <c r="BJ27" s="9">
        <v>830.860381571517</v>
      </c>
      <c r="BK27" s="11">
        <f t="shared" si="1"/>
        <v>34620.999999999985</v>
      </c>
    </row>
    <row r="28" spans="1:63" ht="10.5" customHeight="1" x14ac:dyDescent="0.3">
      <c r="A28" s="12">
        <v>23</v>
      </c>
      <c r="B28" s="13" t="s">
        <v>22</v>
      </c>
      <c r="C28" s="8">
        <v>23</v>
      </c>
      <c r="D28" s="9">
        <v>918.21116902643905</v>
      </c>
      <c r="E28" s="9">
        <v>328.30492905432601</v>
      </c>
      <c r="F28" s="9">
        <v>277.57757143835499</v>
      </c>
      <c r="G28" s="9">
        <v>1249.4273396874401</v>
      </c>
      <c r="H28" s="9">
        <v>277.79672947350099</v>
      </c>
      <c r="I28" s="9">
        <v>15667.4874431112</v>
      </c>
      <c r="J28" s="9">
        <v>9.8742470232205992</v>
      </c>
      <c r="K28" s="9">
        <v>339.97666234070402</v>
      </c>
      <c r="L28" s="9">
        <v>309.32869914945201</v>
      </c>
      <c r="M28" s="9">
        <v>628.53526724609605</v>
      </c>
      <c r="N28" s="9">
        <v>320.31604775891799</v>
      </c>
      <c r="O28" s="9">
        <v>952.86527359294905</v>
      </c>
      <c r="P28" s="9">
        <v>678.83117641854699</v>
      </c>
      <c r="Q28" s="9">
        <v>119.90115614287799</v>
      </c>
      <c r="R28" s="9">
        <v>44.747126944580302</v>
      </c>
      <c r="S28" s="9">
        <v>1337.7268085742801</v>
      </c>
      <c r="T28" s="9">
        <v>482.26480921847002</v>
      </c>
      <c r="U28" s="9">
        <v>504.40681118139298</v>
      </c>
      <c r="V28" s="9">
        <v>578.37031381877705</v>
      </c>
      <c r="W28" s="9">
        <v>1803.06931467597</v>
      </c>
      <c r="X28" s="9">
        <v>158.87828293440199</v>
      </c>
      <c r="Y28" s="9">
        <v>204.49761747807099</v>
      </c>
      <c r="Z28" s="9">
        <v>16502.217578980599</v>
      </c>
      <c r="AA28" s="9">
        <v>2339.0870262876501</v>
      </c>
      <c r="AB28" s="9">
        <v>604.10881719490897</v>
      </c>
      <c r="AC28" s="9">
        <v>94.532313184272198</v>
      </c>
      <c r="AD28" s="9">
        <v>968.67705970200598</v>
      </c>
      <c r="AE28" s="9">
        <v>4070.59015931677</v>
      </c>
      <c r="AF28" s="9">
        <v>2215.2351561149399</v>
      </c>
      <c r="AG28" s="9">
        <v>1697.84650094225</v>
      </c>
      <c r="AH28" s="9">
        <v>7632.9061651592001</v>
      </c>
      <c r="AI28" s="9">
        <v>3827.9469294887599</v>
      </c>
      <c r="AJ28" s="9">
        <v>832.10718770490803</v>
      </c>
      <c r="AK28" s="9">
        <v>2036.0025834917301</v>
      </c>
      <c r="AL28" s="9">
        <v>1101.3594435079101</v>
      </c>
      <c r="AM28" s="9">
        <v>16811.9212634902</v>
      </c>
      <c r="AN28" s="9">
        <v>9117.8557994797993</v>
      </c>
      <c r="AO28" s="9">
        <v>7838.11507192101</v>
      </c>
      <c r="AP28" s="9">
        <v>140.369866535169</v>
      </c>
      <c r="AQ28" s="9">
        <v>157.79909151345501</v>
      </c>
      <c r="AR28" s="9">
        <v>226.003651609071</v>
      </c>
      <c r="AS28" s="9">
        <v>108.470507280272</v>
      </c>
      <c r="AT28" s="9">
        <v>539.34861480627899</v>
      </c>
      <c r="AU28" s="9">
        <v>1419.47833618552</v>
      </c>
      <c r="AV28" s="9">
        <v>75.115587662914805</v>
      </c>
      <c r="AW28" s="9">
        <v>486.87579583130503</v>
      </c>
      <c r="AX28" s="9">
        <v>457.998644538451</v>
      </c>
      <c r="AY28" s="9">
        <v>0</v>
      </c>
      <c r="AZ28" s="9">
        <v>243.261600476978</v>
      </c>
      <c r="BA28" s="9">
        <v>1039.2467579993499</v>
      </c>
      <c r="BB28" s="9">
        <v>244.99841378227799</v>
      </c>
      <c r="BC28" s="10">
        <f t="shared" si="0"/>
        <v>110021.87072047799</v>
      </c>
      <c r="BD28" s="9">
        <v>7370.2022120407401</v>
      </c>
      <c r="BE28" s="9">
        <v>84.9673111424665</v>
      </c>
      <c r="BF28" s="9">
        <v>1.85125059070063</v>
      </c>
      <c r="BG28" s="9">
        <v>0</v>
      </c>
      <c r="BH28" s="9">
        <v>16803.910862105098</v>
      </c>
      <c r="BI28" s="9">
        <v>864.15707617512305</v>
      </c>
      <c r="BJ28" s="9">
        <v>1161.04056746788</v>
      </c>
      <c r="BK28" s="11">
        <f t="shared" si="1"/>
        <v>136308</v>
      </c>
    </row>
    <row r="29" spans="1:63" ht="10.5" customHeight="1" x14ac:dyDescent="0.3">
      <c r="A29" s="12">
        <v>24</v>
      </c>
      <c r="B29" s="13" t="s">
        <v>23</v>
      </c>
      <c r="C29" s="8">
        <v>24</v>
      </c>
      <c r="D29" s="9">
        <v>4406.2086594968196</v>
      </c>
      <c r="E29" s="9">
        <v>2628.53314216631</v>
      </c>
      <c r="F29" s="9">
        <v>115.096921028369</v>
      </c>
      <c r="G29" s="9">
        <v>32.104296060981198</v>
      </c>
      <c r="H29" s="9">
        <v>110.178184013067</v>
      </c>
      <c r="I29" s="9">
        <v>5032.29297250127</v>
      </c>
      <c r="J29" s="9">
        <v>2.2206110585304901</v>
      </c>
      <c r="K29" s="9">
        <v>19.373043900212799</v>
      </c>
      <c r="L29" s="9">
        <v>24.506423904346299</v>
      </c>
      <c r="M29" s="9">
        <v>10.527001962254699</v>
      </c>
      <c r="N29" s="9">
        <v>16.628178725759</v>
      </c>
      <c r="O29" s="9">
        <v>370.282819441095</v>
      </c>
      <c r="P29" s="9">
        <v>13.4763983537829</v>
      </c>
      <c r="Q29" s="9">
        <v>17.497149715194901</v>
      </c>
      <c r="R29" s="9">
        <v>12.8173002029184</v>
      </c>
      <c r="S29" s="9">
        <v>951.08468616493496</v>
      </c>
      <c r="T29" s="9">
        <v>16.281592474821899</v>
      </c>
      <c r="U29" s="9">
        <v>94.050664741639196</v>
      </c>
      <c r="V29" s="9">
        <v>15.085115898896699</v>
      </c>
      <c r="W29" s="9">
        <v>504.720224895017</v>
      </c>
      <c r="X29" s="9">
        <v>67.861103912951904</v>
      </c>
      <c r="Y29" s="9">
        <v>212.68378125346399</v>
      </c>
      <c r="Z29" s="9">
        <v>655.64430722709903</v>
      </c>
      <c r="AA29" s="9">
        <v>10068.093491178601</v>
      </c>
      <c r="AB29" s="9">
        <v>456.71486441639701</v>
      </c>
      <c r="AC29" s="9">
        <v>39.2229166389724</v>
      </c>
      <c r="AD29" s="9">
        <v>273.40692809552201</v>
      </c>
      <c r="AE29" s="9">
        <v>607.51856533014598</v>
      </c>
      <c r="AF29" s="9">
        <v>440.87901635638502</v>
      </c>
      <c r="AG29" s="9">
        <v>71.756593585221907</v>
      </c>
      <c r="AH29" s="9">
        <v>2180.9530213097801</v>
      </c>
      <c r="AI29" s="9">
        <v>183.93326727163199</v>
      </c>
      <c r="AJ29" s="9">
        <v>151.25234143814399</v>
      </c>
      <c r="AK29" s="9">
        <v>616.67537014827303</v>
      </c>
      <c r="AL29" s="9">
        <v>2704.0053367868099</v>
      </c>
      <c r="AM29" s="9">
        <v>49650.019542619601</v>
      </c>
      <c r="AN29" s="9">
        <v>797.00296791616495</v>
      </c>
      <c r="AO29" s="9">
        <v>136.923425124446</v>
      </c>
      <c r="AP29" s="9">
        <v>82.946829090951596</v>
      </c>
      <c r="AQ29" s="9">
        <v>76.696570436273106</v>
      </c>
      <c r="AR29" s="9">
        <v>2740.0478785534501</v>
      </c>
      <c r="AS29" s="9">
        <v>5.1189148718028603</v>
      </c>
      <c r="AT29" s="9">
        <v>936.26538158920198</v>
      </c>
      <c r="AU29" s="9">
        <v>142.78441668451299</v>
      </c>
      <c r="AV29" s="9">
        <v>46.049977540134499</v>
      </c>
      <c r="AW29" s="9">
        <v>149.58181290013999</v>
      </c>
      <c r="AX29" s="9">
        <v>446.29488549528099</v>
      </c>
      <c r="AY29" s="9">
        <v>0</v>
      </c>
      <c r="AZ29" s="9">
        <v>171.99592489887499</v>
      </c>
      <c r="BA29" s="9">
        <v>305.95476603867201</v>
      </c>
      <c r="BB29" s="9">
        <v>461.19672701542902</v>
      </c>
      <c r="BC29" s="10">
        <f t="shared" si="0"/>
        <v>89272.446312430577</v>
      </c>
      <c r="BD29" s="9">
        <v>6213.65621111566</v>
      </c>
      <c r="BE29" s="9">
        <v>66.993540789494801</v>
      </c>
      <c r="BF29" s="9">
        <v>6.3654397614995997</v>
      </c>
      <c r="BG29" s="9">
        <v>0</v>
      </c>
      <c r="BH29" s="9">
        <v>4258.2221145630201</v>
      </c>
      <c r="BI29" s="9">
        <v>221.326544719358</v>
      </c>
      <c r="BJ29" s="9">
        <v>1547.98983662039</v>
      </c>
      <c r="BK29" s="11">
        <f t="shared" si="1"/>
        <v>101587</v>
      </c>
    </row>
    <row r="30" spans="1:63" ht="10.5" customHeight="1" x14ac:dyDescent="0.3">
      <c r="A30" s="12">
        <v>25</v>
      </c>
      <c r="B30" s="13" t="s">
        <v>24</v>
      </c>
      <c r="C30" s="8">
        <v>25</v>
      </c>
      <c r="D30" s="9">
        <v>354.87276178700802</v>
      </c>
      <c r="E30" s="9">
        <v>479.77547570213801</v>
      </c>
      <c r="F30" s="9">
        <v>15235.7993540405</v>
      </c>
      <c r="G30" s="9">
        <v>111.136402005238</v>
      </c>
      <c r="H30" s="9">
        <v>262.72929288681098</v>
      </c>
      <c r="I30" s="9">
        <v>1052.7090188540601</v>
      </c>
      <c r="J30" s="9">
        <v>2.1655634325311901</v>
      </c>
      <c r="K30" s="9">
        <v>30.516267810196499</v>
      </c>
      <c r="L30" s="9">
        <v>10.524586369049</v>
      </c>
      <c r="M30" s="9">
        <v>10.1161344471167</v>
      </c>
      <c r="N30" s="9">
        <v>44.508756651277103</v>
      </c>
      <c r="O30" s="9">
        <v>275.27056044946403</v>
      </c>
      <c r="P30" s="9">
        <v>7.1896785118257904</v>
      </c>
      <c r="Q30" s="9">
        <v>33.688597554599298</v>
      </c>
      <c r="R30" s="9">
        <v>8.4585309434635008</v>
      </c>
      <c r="S30" s="9">
        <v>76.978822814486094</v>
      </c>
      <c r="T30" s="9">
        <v>40.651088616888899</v>
      </c>
      <c r="U30" s="9">
        <v>28.513049287384899</v>
      </c>
      <c r="V30" s="9">
        <v>17.507227184222199</v>
      </c>
      <c r="W30" s="9">
        <v>87.693839318816501</v>
      </c>
      <c r="X30" s="9">
        <v>62.856704610595202</v>
      </c>
      <c r="Y30" s="9">
        <v>31.692459455904</v>
      </c>
      <c r="Z30" s="9">
        <v>1115.4507578336199</v>
      </c>
      <c r="AA30" s="9">
        <v>1091.9210953808099</v>
      </c>
      <c r="AB30" s="9">
        <v>14641.987805962101</v>
      </c>
      <c r="AC30" s="9">
        <v>1159.1156267158301</v>
      </c>
      <c r="AD30" s="9">
        <v>24626.585967200001</v>
      </c>
      <c r="AE30" s="9">
        <v>11711.6455868377</v>
      </c>
      <c r="AF30" s="9">
        <v>3853.3136999677799</v>
      </c>
      <c r="AG30" s="9">
        <v>302.51756370920498</v>
      </c>
      <c r="AH30" s="9">
        <v>5593.0143915509097</v>
      </c>
      <c r="AI30" s="9">
        <v>8547.6381076841008</v>
      </c>
      <c r="AJ30" s="9">
        <v>748.00919635053697</v>
      </c>
      <c r="AK30" s="9">
        <v>1437.1695877900299</v>
      </c>
      <c r="AL30" s="9">
        <v>539.84508974071798</v>
      </c>
      <c r="AM30" s="9">
        <v>16141.1357171942</v>
      </c>
      <c r="AN30" s="9">
        <v>2511.9912185185199</v>
      </c>
      <c r="AO30" s="9">
        <v>154.99469116189599</v>
      </c>
      <c r="AP30" s="9">
        <v>127.08391558215401</v>
      </c>
      <c r="AQ30" s="9">
        <v>85.4914042857731</v>
      </c>
      <c r="AR30" s="9">
        <v>74.727414229076601</v>
      </c>
      <c r="AS30" s="9">
        <v>6.7849902127696797</v>
      </c>
      <c r="AT30" s="9">
        <v>175.25575619008001</v>
      </c>
      <c r="AU30" s="9">
        <v>500.95956819897998</v>
      </c>
      <c r="AV30" s="9">
        <v>72.349216826613002</v>
      </c>
      <c r="AW30" s="9">
        <v>42.2351073272443</v>
      </c>
      <c r="AX30" s="9">
        <v>135.90604990297001</v>
      </c>
      <c r="AY30" s="9">
        <v>0</v>
      </c>
      <c r="AZ30" s="9">
        <v>54.233336574001797</v>
      </c>
      <c r="BA30" s="9">
        <v>44.726735463448101</v>
      </c>
      <c r="BB30" s="9">
        <v>252.34212561767399</v>
      </c>
      <c r="BC30" s="10">
        <f t="shared" si="0"/>
        <v>114013.78589674232</v>
      </c>
      <c r="BD30" s="9">
        <v>37937.840374782303</v>
      </c>
      <c r="BE30" s="9">
        <v>66.860387609796703</v>
      </c>
      <c r="BF30" s="9">
        <v>0.160309484165025</v>
      </c>
      <c r="BG30" s="9">
        <v>0</v>
      </c>
      <c r="BH30" s="9">
        <v>2103.0845972009301</v>
      </c>
      <c r="BI30" s="9">
        <v>797.45798676067898</v>
      </c>
      <c r="BJ30" s="9">
        <v>-534.18955258018696</v>
      </c>
      <c r="BK30" s="11">
        <f t="shared" si="1"/>
        <v>154385</v>
      </c>
    </row>
    <row r="31" spans="1:63" ht="10.5" customHeight="1" x14ac:dyDescent="0.3">
      <c r="A31" s="12">
        <v>26</v>
      </c>
      <c r="B31" s="13" t="s">
        <v>25</v>
      </c>
      <c r="C31" s="8">
        <v>26</v>
      </c>
      <c r="D31" s="9">
        <v>959.54594293163996</v>
      </c>
      <c r="E31" s="9">
        <v>124.853814054902</v>
      </c>
      <c r="F31" s="9">
        <v>182.215127547919</v>
      </c>
      <c r="G31" s="9">
        <v>43.672388538741103</v>
      </c>
      <c r="H31" s="9">
        <v>111.386229444492</v>
      </c>
      <c r="I31" s="9">
        <v>1428.57451889555</v>
      </c>
      <c r="J31" s="9">
        <v>1.3791640240130201</v>
      </c>
      <c r="K31" s="9">
        <v>12.3477093386729</v>
      </c>
      <c r="L31" s="9">
        <v>10.107810340982899</v>
      </c>
      <c r="M31" s="9">
        <v>6.3432301527644599</v>
      </c>
      <c r="N31" s="9">
        <v>13.0982919203627</v>
      </c>
      <c r="O31" s="9">
        <v>401.256067699087</v>
      </c>
      <c r="P31" s="9">
        <v>276.27571191724797</v>
      </c>
      <c r="Q31" s="9">
        <v>15.1740589200566</v>
      </c>
      <c r="R31" s="9">
        <v>5.5207743929984403</v>
      </c>
      <c r="S31" s="9">
        <v>634.76069218902501</v>
      </c>
      <c r="T31" s="9">
        <v>27.374620226410102</v>
      </c>
      <c r="U31" s="9">
        <v>28.239618851330501</v>
      </c>
      <c r="V31" s="9">
        <v>36.975343881683003</v>
      </c>
      <c r="W31" s="9">
        <v>49.938843609881999</v>
      </c>
      <c r="X31" s="9">
        <v>53.586874192255401</v>
      </c>
      <c r="Y31" s="9">
        <v>250.22538860028999</v>
      </c>
      <c r="Z31" s="9">
        <v>130.110521756098</v>
      </c>
      <c r="AA31" s="9">
        <v>170.82094648707999</v>
      </c>
      <c r="AB31" s="9">
        <v>2429.2986745246499</v>
      </c>
      <c r="AC31" s="9">
        <v>16307.386387107699</v>
      </c>
      <c r="AD31" s="9">
        <v>3617.1710360729899</v>
      </c>
      <c r="AE31" s="9">
        <v>3509.0684749327402</v>
      </c>
      <c r="AF31" s="9">
        <v>9541.3721728008295</v>
      </c>
      <c r="AG31" s="9">
        <v>339.77512678440098</v>
      </c>
      <c r="AH31" s="9">
        <v>800.26323531415096</v>
      </c>
      <c r="AI31" s="9">
        <v>4442.1635926033096</v>
      </c>
      <c r="AJ31" s="9">
        <v>945.57257554270302</v>
      </c>
      <c r="AK31" s="9">
        <v>2508.5338950913101</v>
      </c>
      <c r="AL31" s="9">
        <v>241.57407215838899</v>
      </c>
      <c r="AM31" s="9">
        <v>3419.3525306090901</v>
      </c>
      <c r="AN31" s="9">
        <v>1294.9893441371401</v>
      </c>
      <c r="AO31" s="9">
        <v>168.97980569806401</v>
      </c>
      <c r="AP31" s="9">
        <v>88.605871063721594</v>
      </c>
      <c r="AQ31" s="9">
        <v>86.641124988707205</v>
      </c>
      <c r="AR31" s="9">
        <v>94.147305813200006</v>
      </c>
      <c r="AS31" s="9">
        <v>8.0341540574880508</v>
      </c>
      <c r="AT31" s="9">
        <v>126.844641825883</v>
      </c>
      <c r="AU31" s="9">
        <v>198.739359952054</v>
      </c>
      <c r="AV31" s="9">
        <v>81.597856074635999</v>
      </c>
      <c r="AW31" s="9">
        <v>57.276011411781397</v>
      </c>
      <c r="AX31" s="9">
        <v>150.028181376681</v>
      </c>
      <c r="AY31" s="9">
        <v>0</v>
      </c>
      <c r="AZ31" s="9">
        <v>17.716165129600199</v>
      </c>
      <c r="BA31" s="9">
        <v>25.422757938547601</v>
      </c>
      <c r="BB31" s="9">
        <v>84.375359638754304</v>
      </c>
      <c r="BC31" s="10">
        <f t="shared" si="0"/>
        <v>55558.713402562003</v>
      </c>
      <c r="BD31" s="9">
        <v>30260.6590018924</v>
      </c>
      <c r="BE31" s="9">
        <v>64.148574524460102</v>
      </c>
      <c r="BF31" s="9">
        <v>0.47291297828682299</v>
      </c>
      <c r="BG31" s="9">
        <v>0</v>
      </c>
      <c r="BH31" s="9">
        <v>2257.6217350585098</v>
      </c>
      <c r="BI31" s="9">
        <v>343.14135120360902</v>
      </c>
      <c r="BJ31" s="9">
        <v>-2719.7569782192299</v>
      </c>
      <c r="BK31" s="11">
        <f t="shared" si="1"/>
        <v>85765.000000000044</v>
      </c>
    </row>
    <row r="32" spans="1:63" ht="10.5" customHeight="1" x14ac:dyDescent="0.3">
      <c r="A32" s="12">
        <v>27</v>
      </c>
      <c r="B32" s="13" t="s">
        <v>26</v>
      </c>
      <c r="C32" s="8">
        <v>27</v>
      </c>
      <c r="D32" s="9">
        <v>677.99817064142201</v>
      </c>
      <c r="E32" s="9">
        <v>834.599897320982</v>
      </c>
      <c r="F32" s="9">
        <v>2513.8139634754202</v>
      </c>
      <c r="G32" s="9">
        <v>1628.5591979334299</v>
      </c>
      <c r="H32" s="9">
        <v>448.57733407868801</v>
      </c>
      <c r="I32" s="9">
        <v>12891.350906923901</v>
      </c>
      <c r="J32" s="9">
        <v>23.123294127230899</v>
      </c>
      <c r="K32" s="9">
        <v>99.777437188319595</v>
      </c>
      <c r="L32" s="9">
        <v>105.915130964855</v>
      </c>
      <c r="M32" s="9">
        <v>54.363929717780401</v>
      </c>
      <c r="N32" s="9">
        <v>670.12357109712002</v>
      </c>
      <c r="O32" s="9">
        <v>214.211188083937</v>
      </c>
      <c r="P32" s="9">
        <v>30.2285302337073</v>
      </c>
      <c r="Q32" s="9">
        <v>476.10773955852301</v>
      </c>
      <c r="R32" s="9">
        <v>71.246526016434103</v>
      </c>
      <c r="S32" s="9">
        <v>523.53034029431296</v>
      </c>
      <c r="T32" s="9">
        <v>220.65238394069101</v>
      </c>
      <c r="U32" s="9">
        <v>199.46282194075499</v>
      </c>
      <c r="V32" s="9">
        <v>106.35884506817</v>
      </c>
      <c r="W32" s="9">
        <v>1309.4116665419299</v>
      </c>
      <c r="X32" s="9">
        <v>1015.26026998859</v>
      </c>
      <c r="Y32" s="9">
        <v>65.599823678888995</v>
      </c>
      <c r="Z32" s="9">
        <v>399.37886209189099</v>
      </c>
      <c r="AA32" s="9">
        <v>298.78075538758799</v>
      </c>
      <c r="AB32" s="9">
        <v>2541.7646281754601</v>
      </c>
      <c r="AC32" s="9">
        <v>439.14337327430002</v>
      </c>
      <c r="AD32" s="9">
        <v>10481.978340817301</v>
      </c>
      <c r="AE32" s="9">
        <v>9785.6364466750492</v>
      </c>
      <c r="AF32" s="9">
        <v>3274.9384147649298</v>
      </c>
      <c r="AG32" s="9">
        <v>1271.7329463458</v>
      </c>
      <c r="AH32" s="9">
        <v>3842.7839089906502</v>
      </c>
      <c r="AI32" s="9">
        <v>2555.48323210015</v>
      </c>
      <c r="AJ32" s="9">
        <v>1531.9472297570201</v>
      </c>
      <c r="AK32" s="9">
        <v>1422.08839464064</v>
      </c>
      <c r="AL32" s="9">
        <v>3020.0164791050902</v>
      </c>
      <c r="AM32" s="9">
        <v>22674.647113210001</v>
      </c>
      <c r="AN32" s="9">
        <v>2521.1204538816</v>
      </c>
      <c r="AO32" s="9">
        <v>320.494113090871</v>
      </c>
      <c r="AP32" s="9">
        <v>100.060264853947</v>
      </c>
      <c r="AQ32" s="9">
        <v>46.646067159201202</v>
      </c>
      <c r="AR32" s="9">
        <v>468.28353871351698</v>
      </c>
      <c r="AS32" s="9">
        <v>11.2644020439276</v>
      </c>
      <c r="AT32" s="9">
        <v>2027.91267140588</v>
      </c>
      <c r="AU32" s="9">
        <v>275.830152375556</v>
      </c>
      <c r="AV32" s="9">
        <v>31.876003400875099</v>
      </c>
      <c r="AW32" s="9">
        <v>46.161805401532199</v>
      </c>
      <c r="AX32" s="9">
        <v>426.20407480326998</v>
      </c>
      <c r="AY32" s="9">
        <v>0</v>
      </c>
      <c r="AZ32" s="9">
        <v>95.137474060196794</v>
      </c>
      <c r="BA32" s="9">
        <v>199.757870795358</v>
      </c>
      <c r="BB32" s="9">
        <v>1106.5724755854601</v>
      </c>
      <c r="BC32" s="10">
        <f t="shared" si="0"/>
        <v>95397.914461722132</v>
      </c>
      <c r="BD32" s="9">
        <v>6392.5274487520701</v>
      </c>
      <c r="BE32" s="9">
        <v>46.496555577537698</v>
      </c>
      <c r="BF32" s="9">
        <v>1.05323331096421</v>
      </c>
      <c r="BG32" s="9">
        <v>0</v>
      </c>
      <c r="BH32" s="9">
        <v>13815.5009858585</v>
      </c>
      <c r="BI32" s="9">
        <v>9885.1095700965798</v>
      </c>
      <c r="BJ32" s="9">
        <v>96.397744682133407</v>
      </c>
      <c r="BK32" s="11">
        <f t="shared" si="1"/>
        <v>125634.99999999991</v>
      </c>
    </row>
    <row r="33" spans="1:63" ht="10.5" customHeight="1" x14ac:dyDescent="0.3">
      <c r="A33" s="12">
        <v>28</v>
      </c>
      <c r="B33" s="13" t="s">
        <v>27</v>
      </c>
      <c r="C33" s="8">
        <v>28</v>
      </c>
      <c r="D33" s="9">
        <v>257.80568476657902</v>
      </c>
      <c r="E33" s="9">
        <v>137.52002763750099</v>
      </c>
      <c r="F33" s="9">
        <v>10646.327618863201</v>
      </c>
      <c r="G33" s="9">
        <v>9125.3955751251506</v>
      </c>
      <c r="H33" s="9">
        <v>2786.2869773708098</v>
      </c>
      <c r="I33" s="9">
        <v>3130.3173295032302</v>
      </c>
      <c r="J33" s="9">
        <v>15.405931278893901</v>
      </c>
      <c r="K33" s="9">
        <v>158.98894744299</v>
      </c>
      <c r="L33" s="9">
        <v>239.71183215553799</v>
      </c>
      <c r="M33" s="9">
        <v>125.90326291126701</v>
      </c>
      <c r="N33" s="9">
        <v>697.62454547309198</v>
      </c>
      <c r="O33" s="9">
        <v>2590.7990597257499</v>
      </c>
      <c r="P33" s="9">
        <v>828.92605074153096</v>
      </c>
      <c r="Q33" s="9">
        <v>699.96871314321595</v>
      </c>
      <c r="R33" s="9">
        <v>397.66038508710102</v>
      </c>
      <c r="S33" s="9">
        <v>986.72908463386602</v>
      </c>
      <c r="T33" s="9">
        <v>322.42056711487601</v>
      </c>
      <c r="U33" s="9">
        <v>561.67208744950699</v>
      </c>
      <c r="V33" s="9">
        <v>192.933000467905</v>
      </c>
      <c r="W33" s="9">
        <v>195.03615820005001</v>
      </c>
      <c r="X33" s="9">
        <v>182.915192350377</v>
      </c>
      <c r="Y33" s="9">
        <v>217.40920160714001</v>
      </c>
      <c r="Z33" s="9">
        <v>623.47432403317396</v>
      </c>
      <c r="AA33" s="9">
        <v>2067.6260382834898</v>
      </c>
      <c r="AB33" s="9">
        <v>6843.3715680594096</v>
      </c>
      <c r="AC33" s="9">
        <v>1889.6789112674901</v>
      </c>
      <c r="AD33" s="9">
        <v>971.99886378968495</v>
      </c>
      <c r="AE33" s="9">
        <v>37161.559708357701</v>
      </c>
      <c r="AF33" s="9">
        <v>1334.5204526748901</v>
      </c>
      <c r="AG33" s="9">
        <v>474.12332597485198</v>
      </c>
      <c r="AH33" s="9">
        <v>1822.4120687626901</v>
      </c>
      <c r="AI33" s="9">
        <v>694.02054203855198</v>
      </c>
      <c r="AJ33" s="9">
        <v>703.053935374915</v>
      </c>
      <c r="AK33" s="9">
        <v>530.18351346284396</v>
      </c>
      <c r="AL33" s="9">
        <v>2510.6173773251699</v>
      </c>
      <c r="AM33" s="9">
        <v>6471.0969662663101</v>
      </c>
      <c r="AN33" s="9">
        <v>5910.7120977895502</v>
      </c>
      <c r="AO33" s="9">
        <v>6010.1437177368898</v>
      </c>
      <c r="AP33" s="9">
        <v>2142.9451034686099</v>
      </c>
      <c r="AQ33" s="9">
        <v>332.142506464554</v>
      </c>
      <c r="AR33" s="9">
        <v>177.38897020001801</v>
      </c>
      <c r="AS33" s="9">
        <v>83.551965492859097</v>
      </c>
      <c r="AT33" s="9">
        <v>291.30076988252398</v>
      </c>
      <c r="AU33" s="9">
        <v>3201.4334095769</v>
      </c>
      <c r="AV33" s="9">
        <v>21.284775333339599</v>
      </c>
      <c r="AW33" s="9">
        <v>607.95610441286703</v>
      </c>
      <c r="AX33" s="9">
        <v>2660.93201003078</v>
      </c>
      <c r="AY33" s="9">
        <v>0</v>
      </c>
      <c r="AZ33" s="9">
        <v>155.44396181204499</v>
      </c>
      <c r="BA33" s="9">
        <v>1272.25928603291</v>
      </c>
      <c r="BB33" s="9">
        <v>1050.22808521873</v>
      </c>
      <c r="BC33" s="10">
        <f t="shared" si="0"/>
        <v>122513.2175921733</v>
      </c>
      <c r="BD33" s="9">
        <v>17731.7471334072</v>
      </c>
      <c r="BE33" s="9">
        <v>1372.8018287272901</v>
      </c>
      <c r="BF33" s="9">
        <v>3.3536744087323198</v>
      </c>
      <c r="BG33" s="9">
        <v>0</v>
      </c>
      <c r="BH33" s="9">
        <v>7945.6560389881197</v>
      </c>
      <c r="BI33" s="9">
        <v>92753.976967907802</v>
      </c>
      <c r="BJ33" s="9">
        <v>2580.2467643876098</v>
      </c>
      <c r="BK33" s="11">
        <f t="shared" si="1"/>
        <v>244901.00000000006</v>
      </c>
    </row>
    <row r="34" spans="1:63" ht="10.5" customHeight="1" x14ac:dyDescent="0.3">
      <c r="A34" s="12">
        <v>29</v>
      </c>
      <c r="B34" s="13" t="s">
        <v>28</v>
      </c>
      <c r="C34" s="8">
        <v>29</v>
      </c>
      <c r="D34" s="9">
        <v>90.767911800901601</v>
      </c>
      <c r="E34" s="9">
        <v>141.07509181985299</v>
      </c>
      <c r="F34" s="9">
        <v>474.37862482499003</v>
      </c>
      <c r="G34" s="9">
        <v>164.13879853807799</v>
      </c>
      <c r="H34" s="9">
        <v>84.557349183854896</v>
      </c>
      <c r="I34" s="9">
        <v>477.94440192131998</v>
      </c>
      <c r="J34" s="9">
        <v>4.33741856956203</v>
      </c>
      <c r="K34" s="9">
        <v>51.6626065162923</v>
      </c>
      <c r="L34" s="9">
        <v>20.279722253590499</v>
      </c>
      <c r="M34" s="9">
        <v>13.9519273091956</v>
      </c>
      <c r="N34" s="9">
        <v>47.951986205208897</v>
      </c>
      <c r="O34" s="9">
        <v>117.173982742608</v>
      </c>
      <c r="P34" s="9">
        <v>17.7527639428125</v>
      </c>
      <c r="Q34" s="9">
        <v>33.084427405396497</v>
      </c>
      <c r="R34" s="9">
        <v>16.852175486952898</v>
      </c>
      <c r="S34" s="9">
        <v>142.80597040732201</v>
      </c>
      <c r="T34" s="9">
        <v>52.836365176749197</v>
      </c>
      <c r="U34" s="9">
        <v>32.992740960649101</v>
      </c>
      <c r="V34" s="9">
        <v>12.380217651843401</v>
      </c>
      <c r="W34" s="9">
        <v>38.640111749226499</v>
      </c>
      <c r="X34" s="9">
        <v>14.3757913198243</v>
      </c>
      <c r="Y34" s="9">
        <v>23.519007976712199</v>
      </c>
      <c r="Z34" s="9">
        <v>148.90955821251799</v>
      </c>
      <c r="AA34" s="9">
        <v>206.625386047381</v>
      </c>
      <c r="AB34" s="9">
        <v>140.96380314202</v>
      </c>
      <c r="AC34" s="9">
        <v>175.360572489677</v>
      </c>
      <c r="AD34" s="9">
        <v>161.820249358366</v>
      </c>
      <c r="AE34" s="9">
        <v>6530.71164448533</v>
      </c>
      <c r="AF34" s="9">
        <v>11627.3080739014</v>
      </c>
      <c r="AG34" s="9">
        <v>2221.36165166301</v>
      </c>
      <c r="AH34" s="9">
        <v>1196.7936508544301</v>
      </c>
      <c r="AI34" s="9">
        <v>1206.37003808348</v>
      </c>
      <c r="AJ34" s="9">
        <v>322.61419899786</v>
      </c>
      <c r="AK34" s="9">
        <v>338.84807710254699</v>
      </c>
      <c r="AL34" s="9">
        <v>6345.1391809295801</v>
      </c>
      <c r="AM34" s="9">
        <v>10012.0135237749</v>
      </c>
      <c r="AN34" s="9">
        <v>2139.43818511474</v>
      </c>
      <c r="AO34" s="9">
        <v>1900.9300940758201</v>
      </c>
      <c r="AP34" s="9">
        <v>935.25471826524301</v>
      </c>
      <c r="AQ34" s="9">
        <v>158.27341959270899</v>
      </c>
      <c r="AR34" s="9">
        <v>609.34487729522198</v>
      </c>
      <c r="AS34" s="9">
        <v>471.72820634144</v>
      </c>
      <c r="AT34" s="9">
        <v>114.229715435297</v>
      </c>
      <c r="AU34" s="9">
        <v>1069.5284368543901</v>
      </c>
      <c r="AV34" s="9">
        <v>47.0545337596959</v>
      </c>
      <c r="AW34" s="9">
        <v>107.661506251012</v>
      </c>
      <c r="AX34" s="9">
        <v>1411.31456034045</v>
      </c>
      <c r="AY34" s="9">
        <v>0</v>
      </c>
      <c r="AZ34" s="9">
        <v>82.844994671831898</v>
      </c>
      <c r="BA34" s="9">
        <v>79.319082533683002</v>
      </c>
      <c r="BB34" s="9">
        <v>178.87997178550401</v>
      </c>
      <c r="BC34" s="10">
        <f t="shared" si="0"/>
        <v>52014.10130512248</v>
      </c>
      <c r="BD34" s="9">
        <v>6114.3209381300203</v>
      </c>
      <c r="BE34" s="9">
        <v>89.872851805749505</v>
      </c>
      <c r="BF34" s="9">
        <v>1.11735710463022</v>
      </c>
      <c r="BG34" s="9">
        <v>0</v>
      </c>
      <c r="BH34" s="9">
        <v>20188.3318563793</v>
      </c>
      <c r="BI34" s="9">
        <v>19317.698971719201</v>
      </c>
      <c r="BJ34" s="9">
        <v>1943.5567197385799</v>
      </c>
      <c r="BK34" s="11">
        <f t="shared" si="1"/>
        <v>99668.999999999971</v>
      </c>
    </row>
    <row r="35" spans="1:63" ht="10.5" customHeight="1" x14ac:dyDescent="0.3">
      <c r="A35" s="12">
        <v>30</v>
      </c>
      <c r="B35" s="13" t="s">
        <v>29</v>
      </c>
      <c r="C35" s="8">
        <v>30</v>
      </c>
      <c r="D35" s="9">
        <v>39.604868410837199</v>
      </c>
      <c r="E35" s="9">
        <v>25.952043617792199</v>
      </c>
      <c r="F35" s="9">
        <v>625.41674769971098</v>
      </c>
      <c r="G35" s="9">
        <v>204.57334714018799</v>
      </c>
      <c r="H35" s="9">
        <v>83.378346193531499</v>
      </c>
      <c r="I35" s="9">
        <v>321.647904212355</v>
      </c>
      <c r="J35" s="9">
        <v>4.4582153110197096</v>
      </c>
      <c r="K35" s="9">
        <v>38.416881636044202</v>
      </c>
      <c r="L35" s="9">
        <v>52.392770453210403</v>
      </c>
      <c r="M35" s="9">
        <v>23.7986116858069</v>
      </c>
      <c r="N35" s="9">
        <v>27.4429379987739</v>
      </c>
      <c r="O35" s="9">
        <v>96.218081970089997</v>
      </c>
      <c r="P35" s="9">
        <v>359.77947284637298</v>
      </c>
      <c r="Q35" s="9">
        <v>39.873160421772603</v>
      </c>
      <c r="R35" s="9">
        <v>13.648530961368101</v>
      </c>
      <c r="S35" s="9">
        <v>53.2216697795632</v>
      </c>
      <c r="T35" s="9">
        <v>25.389635854733498</v>
      </c>
      <c r="U35" s="9">
        <v>73.077196351846993</v>
      </c>
      <c r="V35" s="9">
        <v>21.809523335306402</v>
      </c>
      <c r="W35" s="9">
        <v>36.622616376364803</v>
      </c>
      <c r="X35" s="9">
        <v>14.8195880139008</v>
      </c>
      <c r="Y35" s="9">
        <v>31.365955467751501</v>
      </c>
      <c r="Z35" s="9">
        <v>105.074555871115</v>
      </c>
      <c r="AA35" s="9">
        <v>73.660997443340506</v>
      </c>
      <c r="AB35" s="9">
        <v>155.04435608359299</v>
      </c>
      <c r="AC35" s="9">
        <v>51.655807385833498</v>
      </c>
      <c r="AD35" s="9">
        <v>45.042075548726501</v>
      </c>
      <c r="AE35" s="9">
        <v>2444.3874256066802</v>
      </c>
      <c r="AF35" s="9">
        <v>1117.13283673977</v>
      </c>
      <c r="AG35" s="9">
        <v>24176.9521353292</v>
      </c>
      <c r="AH35" s="9">
        <v>351.68818132546602</v>
      </c>
      <c r="AI35" s="9">
        <v>427.81564886344199</v>
      </c>
      <c r="AJ35" s="9">
        <v>96.531356144414403</v>
      </c>
      <c r="AK35" s="9">
        <v>104.88635395703</v>
      </c>
      <c r="AL35" s="9">
        <v>537.27197339731595</v>
      </c>
      <c r="AM35" s="9">
        <v>869.30691013856199</v>
      </c>
      <c r="AN35" s="9">
        <v>945.95063727824402</v>
      </c>
      <c r="AO35" s="9">
        <v>713.64281753904095</v>
      </c>
      <c r="AP35" s="9">
        <v>4251.1659696563702</v>
      </c>
      <c r="AQ35" s="9">
        <v>568.72326609248103</v>
      </c>
      <c r="AR35" s="9">
        <v>40.606056154306899</v>
      </c>
      <c r="AS35" s="9">
        <v>1013.35668035929</v>
      </c>
      <c r="AT35" s="9">
        <v>54.696633517499102</v>
      </c>
      <c r="AU35" s="9">
        <v>3465.6116875374801</v>
      </c>
      <c r="AV35" s="9">
        <v>209.367022536664</v>
      </c>
      <c r="AW35" s="9">
        <v>8361.6198334237997</v>
      </c>
      <c r="AX35" s="9">
        <v>407.58265687888701</v>
      </c>
      <c r="AY35" s="9">
        <v>0</v>
      </c>
      <c r="AZ35" s="9">
        <v>1207.5729083082299</v>
      </c>
      <c r="BA35" s="9">
        <v>2971.14901224907</v>
      </c>
      <c r="BB35" s="9">
        <v>580.72368592733301</v>
      </c>
      <c r="BC35" s="10">
        <f t="shared" si="0"/>
        <v>57561.127587031522</v>
      </c>
      <c r="BD35" s="9">
        <v>2770.23823716264</v>
      </c>
      <c r="BE35" s="9">
        <v>105.400293785155</v>
      </c>
      <c r="BF35" s="9">
        <v>8.6652033862765894</v>
      </c>
      <c r="BG35" s="9">
        <v>0</v>
      </c>
      <c r="BH35" s="9">
        <v>44594.3164959286</v>
      </c>
      <c r="BI35" s="9">
        <v>32783.525788799503</v>
      </c>
      <c r="BJ35" s="9">
        <v>-248.273606093636</v>
      </c>
      <c r="BK35" s="11">
        <f t="shared" si="1"/>
        <v>137575.00000000006</v>
      </c>
    </row>
    <row r="36" spans="1:63" ht="10.5" customHeight="1" x14ac:dyDescent="0.3">
      <c r="A36" s="12">
        <v>31</v>
      </c>
      <c r="B36" s="13" t="s">
        <v>30</v>
      </c>
      <c r="C36" s="8">
        <v>31</v>
      </c>
      <c r="D36" s="9">
        <v>28.1272442253881</v>
      </c>
      <c r="E36" s="9">
        <v>17.000209350475401</v>
      </c>
      <c r="F36" s="9">
        <v>89.413839569463406</v>
      </c>
      <c r="G36" s="9">
        <v>52.0203955482285</v>
      </c>
      <c r="H36" s="9">
        <v>17.2121088053302</v>
      </c>
      <c r="I36" s="9">
        <v>241.757702813934</v>
      </c>
      <c r="J36" s="9">
        <v>2.9512145132696399</v>
      </c>
      <c r="K36" s="9">
        <v>13.512545291517201</v>
      </c>
      <c r="L36" s="9">
        <v>22.073818507727299</v>
      </c>
      <c r="M36" s="9">
        <v>9.3508499180616695</v>
      </c>
      <c r="N36" s="9">
        <v>7.1341818998530604</v>
      </c>
      <c r="O36" s="9">
        <v>28.261466468204699</v>
      </c>
      <c r="P36" s="9">
        <v>5.7680400119976403</v>
      </c>
      <c r="Q36" s="9">
        <v>25.219848400076</v>
      </c>
      <c r="R36" s="9">
        <v>5.5590653765950302</v>
      </c>
      <c r="S36" s="9">
        <v>24.681973779505501</v>
      </c>
      <c r="T36" s="9">
        <v>7.9433141397916396</v>
      </c>
      <c r="U36" s="9">
        <v>20.664070373364801</v>
      </c>
      <c r="V36" s="9">
        <v>11.497319234820599</v>
      </c>
      <c r="W36" s="9">
        <v>13.572218342422699</v>
      </c>
      <c r="X36" s="9">
        <v>4.8666948594185699</v>
      </c>
      <c r="Y36" s="9">
        <v>30.1330874319803</v>
      </c>
      <c r="Z36" s="9">
        <v>35.4019497901145</v>
      </c>
      <c r="AA36" s="9">
        <v>26.687139775958901</v>
      </c>
      <c r="AB36" s="9">
        <v>40.509671191079804</v>
      </c>
      <c r="AC36" s="9">
        <v>16.8730142143324</v>
      </c>
      <c r="AD36" s="9">
        <v>21.59151942039</v>
      </c>
      <c r="AE36" s="9">
        <v>276.89198551306299</v>
      </c>
      <c r="AF36" s="9">
        <v>192.53113724352301</v>
      </c>
      <c r="AG36" s="9">
        <v>61.193346401003801</v>
      </c>
      <c r="AH36" s="9">
        <v>6047.2034623523996</v>
      </c>
      <c r="AI36" s="9">
        <v>263.60884406556499</v>
      </c>
      <c r="AJ36" s="9">
        <v>51.613554716297202</v>
      </c>
      <c r="AK36" s="9">
        <v>17.9565163023628</v>
      </c>
      <c r="AL36" s="9">
        <v>138.263075854551</v>
      </c>
      <c r="AM36" s="9">
        <v>248.980502685613</v>
      </c>
      <c r="AN36" s="9">
        <v>862.60684132885797</v>
      </c>
      <c r="AO36" s="9">
        <v>1031.8427545618899</v>
      </c>
      <c r="AP36" s="9">
        <v>105.69760823169401</v>
      </c>
      <c r="AQ36" s="9">
        <v>76.6140867357026</v>
      </c>
      <c r="AR36" s="9">
        <v>20.177469669233901</v>
      </c>
      <c r="AS36" s="9">
        <v>3.0126237328196699</v>
      </c>
      <c r="AT36" s="9">
        <v>36.185937788214197</v>
      </c>
      <c r="AU36" s="9">
        <v>143.74491961876899</v>
      </c>
      <c r="AV36" s="9">
        <v>22.193104028983601</v>
      </c>
      <c r="AW36" s="9">
        <v>28.7667000152233</v>
      </c>
      <c r="AX36" s="9">
        <v>68.658239515682794</v>
      </c>
      <c r="AY36" s="9">
        <v>0</v>
      </c>
      <c r="AZ36" s="9">
        <v>28.3001089969978</v>
      </c>
      <c r="BA36" s="9">
        <v>43.546925958284596</v>
      </c>
      <c r="BB36" s="9">
        <v>104.08498597699</v>
      </c>
      <c r="BC36" s="10">
        <f t="shared" si="0"/>
        <v>10693.459234547023</v>
      </c>
      <c r="BD36" s="9">
        <v>18251.866397001901</v>
      </c>
      <c r="BE36" s="9">
        <v>82.658456803309306</v>
      </c>
      <c r="BF36" s="9">
        <v>2.0599768715205702</v>
      </c>
      <c r="BG36" s="9">
        <v>0</v>
      </c>
      <c r="BH36" s="9">
        <v>76483.638848759307</v>
      </c>
      <c r="BI36" s="9">
        <v>74197.148907340103</v>
      </c>
      <c r="BJ36" s="9">
        <v>-15213.8318213231</v>
      </c>
      <c r="BK36" s="11">
        <f t="shared" si="1"/>
        <v>164497.00000000006</v>
      </c>
    </row>
    <row r="37" spans="1:63" ht="10.5" customHeight="1" x14ac:dyDescent="0.3">
      <c r="A37" s="12">
        <v>32</v>
      </c>
      <c r="B37" s="13" t="s">
        <v>31</v>
      </c>
      <c r="C37" s="8">
        <v>32</v>
      </c>
      <c r="D37" s="9">
        <v>39.513369671214001</v>
      </c>
      <c r="E37" s="9">
        <v>27.191067450424001</v>
      </c>
      <c r="F37" s="9">
        <v>233.311059830728</v>
      </c>
      <c r="G37" s="9">
        <v>151.460453030498</v>
      </c>
      <c r="H37" s="9">
        <v>47.425199556726596</v>
      </c>
      <c r="I37" s="9">
        <v>327.07447558027502</v>
      </c>
      <c r="J37" s="9">
        <v>2.3909184362552902</v>
      </c>
      <c r="K37" s="9">
        <v>12.650276138712099</v>
      </c>
      <c r="L37" s="9">
        <v>19.176187245289501</v>
      </c>
      <c r="M37" s="9">
        <v>12.8286982178348</v>
      </c>
      <c r="N37" s="9">
        <v>18.936495621603299</v>
      </c>
      <c r="O37" s="9">
        <v>52.7157301520377</v>
      </c>
      <c r="P37" s="9">
        <v>17.0130962424203</v>
      </c>
      <c r="Q37" s="9">
        <v>28.728287150361702</v>
      </c>
      <c r="R37" s="9">
        <v>9.2357199206174005</v>
      </c>
      <c r="S37" s="9">
        <v>38.943119012332701</v>
      </c>
      <c r="T37" s="9">
        <v>11.506393370945499</v>
      </c>
      <c r="U37" s="9">
        <v>24.470313239247101</v>
      </c>
      <c r="V37" s="9">
        <v>12.352266801271</v>
      </c>
      <c r="W37" s="9">
        <v>29.957697915493199</v>
      </c>
      <c r="X37" s="9">
        <v>14.869073627508101</v>
      </c>
      <c r="Y37" s="9">
        <v>8.3535659002575606</v>
      </c>
      <c r="Z37" s="9">
        <v>90.724766551862103</v>
      </c>
      <c r="AA37" s="9">
        <v>64.303738629273496</v>
      </c>
      <c r="AB37" s="9">
        <v>147.98629332993499</v>
      </c>
      <c r="AC37" s="9">
        <v>51.731102561949101</v>
      </c>
      <c r="AD37" s="9">
        <v>179.99560581084</v>
      </c>
      <c r="AE37" s="9">
        <v>725.36305871766797</v>
      </c>
      <c r="AF37" s="9">
        <v>194.25102679429301</v>
      </c>
      <c r="AG37" s="9">
        <v>111.78957521919099</v>
      </c>
      <c r="AH37" s="9">
        <v>40113.219672046602</v>
      </c>
      <c r="AI37" s="9">
        <v>12113.459841420899</v>
      </c>
      <c r="AJ37" s="9">
        <v>123.53877646984699</v>
      </c>
      <c r="AK37" s="9">
        <v>43.562864463819899</v>
      </c>
      <c r="AL37" s="9">
        <v>156.496093681237</v>
      </c>
      <c r="AM37" s="9">
        <v>640.69988201318199</v>
      </c>
      <c r="AN37" s="9">
        <v>19121.003657477198</v>
      </c>
      <c r="AO37" s="9">
        <v>14144.357148937899</v>
      </c>
      <c r="AP37" s="9">
        <v>117.002713893958</v>
      </c>
      <c r="AQ37" s="9">
        <v>78.899050674237003</v>
      </c>
      <c r="AR37" s="9">
        <v>35.258123779104203</v>
      </c>
      <c r="AS37" s="9">
        <v>6.8669614633052101</v>
      </c>
      <c r="AT37" s="9">
        <v>72.428390558319506</v>
      </c>
      <c r="AU37" s="9">
        <v>436.17713011658799</v>
      </c>
      <c r="AV37" s="9">
        <v>38.454864789800702</v>
      </c>
      <c r="AW37" s="9">
        <v>127.19203423659</v>
      </c>
      <c r="AX37" s="9">
        <v>114.994233432461</v>
      </c>
      <c r="AY37" s="9">
        <v>0</v>
      </c>
      <c r="AZ37" s="9">
        <v>298.328013146155</v>
      </c>
      <c r="BA37" s="9">
        <v>320.81051087354803</v>
      </c>
      <c r="BB37" s="9">
        <v>1030.8181687257199</v>
      </c>
      <c r="BC37" s="10">
        <f t="shared" si="0"/>
        <v>91839.816763927534</v>
      </c>
      <c r="BD37" s="9">
        <v>8918.3538779143892</v>
      </c>
      <c r="BE37" s="9">
        <v>86.346341808334699</v>
      </c>
      <c r="BF37" s="9">
        <v>1.1542282859881801</v>
      </c>
      <c r="BG37" s="9">
        <v>0</v>
      </c>
      <c r="BH37" s="9">
        <v>1342.1718868380899</v>
      </c>
      <c r="BI37" s="9">
        <v>2266.69387630558</v>
      </c>
      <c r="BJ37" s="9">
        <v>-3826.53697507988</v>
      </c>
      <c r="BK37" s="11">
        <f t="shared" si="1"/>
        <v>100628.00000000003</v>
      </c>
    </row>
    <row r="38" spans="1:63" ht="10.5" customHeight="1" x14ac:dyDescent="0.3">
      <c r="A38" s="12">
        <v>33</v>
      </c>
      <c r="B38" s="13" t="s">
        <v>32</v>
      </c>
      <c r="C38" s="8">
        <v>33</v>
      </c>
      <c r="D38" s="9">
        <v>7.8520994733082903</v>
      </c>
      <c r="E38" s="9">
        <v>4.8176494499526799</v>
      </c>
      <c r="F38" s="9">
        <v>80.8773692606635</v>
      </c>
      <c r="G38" s="9">
        <v>39.005754457670498</v>
      </c>
      <c r="H38" s="9">
        <v>12.214278104700099</v>
      </c>
      <c r="I38" s="9">
        <v>102.707109364502</v>
      </c>
      <c r="J38" s="9">
        <v>2.1758409356019501</v>
      </c>
      <c r="K38" s="9">
        <v>3.0572741602218501</v>
      </c>
      <c r="L38" s="9">
        <v>7.7317324761500901</v>
      </c>
      <c r="M38" s="9">
        <v>3.4355240607742701</v>
      </c>
      <c r="N38" s="9">
        <v>4.2734145126111001</v>
      </c>
      <c r="O38" s="9">
        <v>15.9887976505509</v>
      </c>
      <c r="P38" s="9">
        <v>3.1225771637264601</v>
      </c>
      <c r="Q38" s="9">
        <v>13.836233706443</v>
      </c>
      <c r="R38" s="9">
        <v>3.1698417772466598</v>
      </c>
      <c r="S38" s="9">
        <v>12.571239488997399</v>
      </c>
      <c r="T38" s="9">
        <v>3.6687840663744899</v>
      </c>
      <c r="U38" s="9">
        <v>14.8672560979215</v>
      </c>
      <c r="V38" s="9">
        <v>7.5601661979224497</v>
      </c>
      <c r="W38" s="9">
        <v>9.5056512417083496</v>
      </c>
      <c r="X38" s="9">
        <v>4.3165425847790901</v>
      </c>
      <c r="Y38" s="9">
        <v>2.6513028249753501</v>
      </c>
      <c r="Z38" s="9">
        <v>15.8561581798037</v>
      </c>
      <c r="AA38" s="9">
        <v>15.0937624525665</v>
      </c>
      <c r="AB38" s="9">
        <v>33.607916950360298</v>
      </c>
      <c r="AC38" s="9">
        <v>9.0589677386911802</v>
      </c>
      <c r="AD38" s="9">
        <v>42.094213959326602</v>
      </c>
      <c r="AE38" s="9">
        <v>1218.37420562803</v>
      </c>
      <c r="AF38" s="9">
        <v>28.1430598317523</v>
      </c>
      <c r="AG38" s="9">
        <v>16.455522775694799</v>
      </c>
      <c r="AH38" s="9">
        <v>44.031733811511401</v>
      </c>
      <c r="AI38" s="9">
        <v>22.789175097650499</v>
      </c>
      <c r="AJ38" s="9">
        <v>5252.2571450716496</v>
      </c>
      <c r="AK38" s="9">
        <v>12.2288354404676</v>
      </c>
      <c r="AL38" s="9">
        <v>38.952439494214197</v>
      </c>
      <c r="AM38" s="9">
        <v>99.646030232093693</v>
      </c>
      <c r="AN38" s="9">
        <v>278.73472909518699</v>
      </c>
      <c r="AO38" s="9">
        <v>482.59747596776702</v>
      </c>
      <c r="AP38" s="9">
        <v>80.666246035690307</v>
      </c>
      <c r="AQ38" s="9">
        <v>69.980281251764893</v>
      </c>
      <c r="AR38" s="9">
        <v>9.5710122627536496</v>
      </c>
      <c r="AS38" s="9">
        <v>53.427329141408002</v>
      </c>
      <c r="AT38" s="9">
        <v>16.899214932837999</v>
      </c>
      <c r="AU38" s="9">
        <v>96.083643802224202</v>
      </c>
      <c r="AV38" s="9">
        <v>19.444034233387601</v>
      </c>
      <c r="AW38" s="9">
        <v>13.094926582451899</v>
      </c>
      <c r="AX38" s="9">
        <v>37.0056090878494</v>
      </c>
      <c r="AY38" s="9">
        <v>0</v>
      </c>
      <c r="AZ38" s="9">
        <v>19.9081046343452</v>
      </c>
      <c r="BA38" s="9">
        <v>29.361122565917501</v>
      </c>
      <c r="BB38" s="9">
        <v>187.033671596256</v>
      </c>
      <c r="BC38" s="10">
        <f t="shared" ref="BC38:BC56" si="2">SUM(D38:BB38)</f>
        <v>8601.8030069104534</v>
      </c>
      <c r="BD38" s="9">
        <v>4918.5699488603796</v>
      </c>
      <c r="BE38" s="9">
        <v>74.648178419272099</v>
      </c>
      <c r="BF38" s="9">
        <v>0.26611374371394098</v>
      </c>
      <c r="BG38" s="9">
        <v>0</v>
      </c>
      <c r="BH38" s="9">
        <v>6466.6003989058399</v>
      </c>
      <c r="BI38" s="9">
        <v>19154.123871339601</v>
      </c>
      <c r="BJ38" s="9">
        <v>2596.9884818207202</v>
      </c>
      <c r="BK38" s="11">
        <f t="shared" ref="BK38:BK56" si="3">BC38+SUM(BD38:BJ38)</f>
        <v>41812.999999999985</v>
      </c>
    </row>
    <row r="39" spans="1:63" ht="10.5" customHeight="1" x14ac:dyDescent="0.3">
      <c r="A39" s="12">
        <v>34</v>
      </c>
      <c r="B39" s="13" t="s">
        <v>33</v>
      </c>
      <c r="C39" s="8">
        <v>34</v>
      </c>
      <c r="D39" s="9">
        <v>59.498728897354098</v>
      </c>
      <c r="E39" s="9">
        <v>33.618443069035798</v>
      </c>
      <c r="F39" s="9">
        <v>88.137988165316301</v>
      </c>
      <c r="G39" s="9">
        <v>70.184663129033098</v>
      </c>
      <c r="H39" s="9">
        <v>18.6576642132699</v>
      </c>
      <c r="I39" s="9">
        <v>325.49048556459798</v>
      </c>
      <c r="J39" s="9">
        <v>0.99392752770512505</v>
      </c>
      <c r="K39" s="9">
        <v>64.8207859618349</v>
      </c>
      <c r="L39" s="9">
        <v>1158.5295087982399</v>
      </c>
      <c r="M39" s="9">
        <v>183.472899659544</v>
      </c>
      <c r="N39" s="9">
        <v>38.797515978700702</v>
      </c>
      <c r="O39" s="9">
        <v>30.359170729804401</v>
      </c>
      <c r="P39" s="9">
        <v>8.6284874926051298</v>
      </c>
      <c r="Q39" s="9">
        <v>16.331560009440199</v>
      </c>
      <c r="R39" s="9">
        <v>3.1630751354554301</v>
      </c>
      <c r="S39" s="9">
        <v>107.596707162085</v>
      </c>
      <c r="T39" s="9">
        <v>39.985962455634301</v>
      </c>
      <c r="U39" s="9">
        <v>24.8592789089838</v>
      </c>
      <c r="V39" s="9">
        <v>59.971153645285398</v>
      </c>
      <c r="W39" s="9">
        <v>34.599556838238001</v>
      </c>
      <c r="X39" s="9">
        <v>14.0167174817961</v>
      </c>
      <c r="Y39" s="9">
        <v>9.2753726268743595</v>
      </c>
      <c r="Z39" s="9">
        <v>192.82331272792501</v>
      </c>
      <c r="AA39" s="9">
        <v>157.57875976109301</v>
      </c>
      <c r="AB39" s="9">
        <v>41.121999349954997</v>
      </c>
      <c r="AC39" s="9">
        <v>19.310109937258598</v>
      </c>
      <c r="AD39" s="9">
        <v>92.001755298841502</v>
      </c>
      <c r="AE39" s="9">
        <v>653.50040401948104</v>
      </c>
      <c r="AF39" s="9">
        <v>81.275864125482002</v>
      </c>
      <c r="AG39" s="9">
        <v>40.594346086493999</v>
      </c>
      <c r="AH39" s="9">
        <v>338.68788913204497</v>
      </c>
      <c r="AI39" s="9">
        <v>396.608423706412</v>
      </c>
      <c r="AJ39" s="9">
        <v>40.655345622425699</v>
      </c>
      <c r="AK39" s="9">
        <v>1648.0774356218101</v>
      </c>
      <c r="AL39" s="9">
        <v>128.81533997509499</v>
      </c>
      <c r="AM39" s="9">
        <v>1044.8426799037099</v>
      </c>
      <c r="AN39" s="9">
        <v>615.58330680436802</v>
      </c>
      <c r="AO39" s="9">
        <v>415.87003357102401</v>
      </c>
      <c r="AP39" s="9">
        <v>131.99910193537099</v>
      </c>
      <c r="AQ39" s="9">
        <v>166.36564548772299</v>
      </c>
      <c r="AR39" s="9">
        <v>144.913393543962</v>
      </c>
      <c r="AS39" s="9">
        <v>6.0330616248941498</v>
      </c>
      <c r="AT39" s="9">
        <v>44.1585356493323</v>
      </c>
      <c r="AU39" s="9">
        <v>1387.06548719184</v>
      </c>
      <c r="AV39" s="9">
        <v>31.888571187176701</v>
      </c>
      <c r="AW39" s="9">
        <v>265.26935550899498</v>
      </c>
      <c r="AX39" s="9">
        <v>312.84479312857201</v>
      </c>
      <c r="AY39" s="9">
        <v>0</v>
      </c>
      <c r="AZ39" s="9">
        <v>188.78704303808999</v>
      </c>
      <c r="BA39" s="9">
        <v>281.33603621382503</v>
      </c>
      <c r="BB39" s="9">
        <v>678.11163564909305</v>
      </c>
      <c r="BC39" s="10">
        <f t="shared" si="2"/>
        <v>11937.109319253128</v>
      </c>
      <c r="BD39" s="9">
        <v>2403.5605101586798</v>
      </c>
      <c r="BE39" s="9">
        <v>12.686289848302099</v>
      </c>
      <c r="BF39" s="9">
        <v>0.62552493725270097</v>
      </c>
      <c r="BG39" s="9">
        <v>0</v>
      </c>
      <c r="BH39" s="9">
        <v>46789.669736796699</v>
      </c>
      <c r="BI39" s="9">
        <v>7079.6151555425804</v>
      </c>
      <c r="BJ39" s="9">
        <v>-1100.2665365366499</v>
      </c>
      <c r="BK39" s="11">
        <f t="shared" si="3"/>
        <v>67123</v>
      </c>
    </row>
    <row r="40" spans="1:63" ht="10.5" customHeight="1" x14ac:dyDescent="0.3">
      <c r="A40" s="12">
        <v>35</v>
      </c>
      <c r="B40" s="13" t="s">
        <v>34</v>
      </c>
      <c r="C40" s="8">
        <v>35</v>
      </c>
      <c r="D40" s="9">
        <v>10040.2739530411</v>
      </c>
      <c r="E40" s="9">
        <v>5767.0862741077499</v>
      </c>
      <c r="F40" s="9">
        <v>531.09079776862598</v>
      </c>
      <c r="G40" s="9">
        <v>1760.0885082098901</v>
      </c>
      <c r="H40" s="9">
        <v>1239.7388942826699</v>
      </c>
      <c r="I40" s="9">
        <v>7380.5848625053204</v>
      </c>
      <c r="J40" s="9">
        <v>60.477042739150903</v>
      </c>
      <c r="K40" s="9">
        <v>1435.97215123811</v>
      </c>
      <c r="L40" s="9">
        <v>236.143842026708</v>
      </c>
      <c r="M40" s="9">
        <v>223.23365796675699</v>
      </c>
      <c r="N40" s="9">
        <v>1296.97741916006</v>
      </c>
      <c r="O40" s="9">
        <v>2534.3288082118402</v>
      </c>
      <c r="P40" s="9">
        <v>100.42102712069401</v>
      </c>
      <c r="Q40" s="9">
        <v>558.58496179057101</v>
      </c>
      <c r="R40" s="9">
        <v>300.02385650354699</v>
      </c>
      <c r="S40" s="9">
        <v>3546.73724165463</v>
      </c>
      <c r="T40" s="9">
        <v>2253.9423289524998</v>
      </c>
      <c r="U40" s="9">
        <v>415.66202578305098</v>
      </c>
      <c r="V40" s="9">
        <v>718.10738423707301</v>
      </c>
      <c r="W40" s="9">
        <v>403.11771500308998</v>
      </c>
      <c r="X40" s="9">
        <v>162.777158550656</v>
      </c>
      <c r="Y40" s="9">
        <v>450.63602163762101</v>
      </c>
      <c r="Z40" s="9">
        <v>2766.9412480026899</v>
      </c>
      <c r="AA40" s="9">
        <v>4204.1298482622997</v>
      </c>
      <c r="AB40" s="9">
        <v>8116.1053189138602</v>
      </c>
      <c r="AC40" s="9">
        <v>5247.3927979364498</v>
      </c>
      <c r="AD40" s="9">
        <v>1497.09119323807</v>
      </c>
      <c r="AE40" s="9">
        <v>946.79418122301797</v>
      </c>
      <c r="AF40" s="9">
        <v>658.56519486025695</v>
      </c>
      <c r="AG40" s="9">
        <v>243.70803288687901</v>
      </c>
      <c r="AH40" s="9">
        <v>572.71736636368905</v>
      </c>
      <c r="AI40" s="9">
        <v>1291.3619375823901</v>
      </c>
      <c r="AJ40" s="9">
        <v>259.74509375669999</v>
      </c>
      <c r="AK40" s="9">
        <v>428.35668709273699</v>
      </c>
      <c r="AL40" s="9">
        <v>118266.643837216</v>
      </c>
      <c r="AM40" s="9">
        <v>990.54856572288304</v>
      </c>
      <c r="AN40" s="9">
        <v>32196.004986992899</v>
      </c>
      <c r="AO40" s="9">
        <v>4704.9891460501003</v>
      </c>
      <c r="AP40" s="9">
        <v>3986.8876583896599</v>
      </c>
      <c r="AQ40" s="9">
        <v>3350.0151372246301</v>
      </c>
      <c r="AR40" s="9">
        <v>1522.2029721516101</v>
      </c>
      <c r="AS40" s="9">
        <v>348.75630412388603</v>
      </c>
      <c r="AT40" s="9">
        <v>5248.8648280787102</v>
      </c>
      <c r="AU40" s="9">
        <v>5422.5449921481404</v>
      </c>
      <c r="AV40" s="9">
        <v>3386.8544735636701</v>
      </c>
      <c r="AW40" s="9">
        <v>4047.9627454381398</v>
      </c>
      <c r="AX40" s="9">
        <v>20374.1758753875</v>
      </c>
      <c r="AY40" s="9">
        <v>0</v>
      </c>
      <c r="AZ40" s="9">
        <v>3205.6595429929198</v>
      </c>
      <c r="BA40" s="9">
        <v>3417.8577971514101</v>
      </c>
      <c r="BB40" s="9">
        <v>16052.017597149401</v>
      </c>
      <c r="BC40" s="10">
        <f t="shared" si="2"/>
        <v>294170.90129239205</v>
      </c>
      <c r="BD40" s="9">
        <v>22.627894521877302</v>
      </c>
      <c r="BE40" s="9">
        <v>254.474932608008</v>
      </c>
      <c r="BF40" s="9">
        <v>0.13262132172104699</v>
      </c>
      <c r="BG40" s="9">
        <v>0</v>
      </c>
      <c r="BH40" s="9">
        <v>160318.85156772501</v>
      </c>
      <c r="BI40" s="9">
        <v>23.821390385609298</v>
      </c>
      <c r="BJ40" s="9">
        <v>-49.809698954558399</v>
      </c>
      <c r="BK40" s="11">
        <f t="shared" si="3"/>
        <v>454740.99999999977</v>
      </c>
    </row>
    <row r="41" spans="1:63" ht="10.5" customHeight="1" x14ac:dyDescent="0.3">
      <c r="A41" s="12">
        <v>36</v>
      </c>
      <c r="B41" s="13" t="s">
        <v>35</v>
      </c>
      <c r="C41" s="8">
        <v>36</v>
      </c>
      <c r="D41" s="9">
        <v>114.626752119486</v>
      </c>
      <c r="E41" s="9">
        <v>199.03870940768201</v>
      </c>
      <c r="F41" s="9">
        <v>1715.67058543132</v>
      </c>
      <c r="G41" s="9">
        <v>4195.0327878096396</v>
      </c>
      <c r="H41" s="9">
        <v>434.21665242638699</v>
      </c>
      <c r="I41" s="9">
        <v>119.737780295026</v>
      </c>
      <c r="J41" s="9">
        <v>3.2103724919608401</v>
      </c>
      <c r="K41" s="9">
        <v>30.5806756948915</v>
      </c>
      <c r="L41" s="9">
        <v>9.4755715716534006</v>
      </c>
      <c r="M41" s="9">
        <v>3.7460228135039801</v>
      </c>
      <c r="N41" s="9">
        <v>2.3345364689130998</v>
      </c>
      <c r="O41" s="9">
        <v>43.443057384867501</v>
      </c>
      <c r="P41" s="9">
        <v>15.895955324733301</v>
      </c>
      <c r="Q41" s="9">
        <v>45.867195761990402</v>
      </c>
      <c r="R41" s="9">
        <v>32.433861168145903</v>
      </c>
      <c r="S41" s="9">
        <v>79.252979696900397</v>
      </c>
      <c r="T41" s="9">
        <v>3.27288333790196</v>
      </c>
      <c r="U41" s="9">
        <v>22.267933093745299</v>
      </c>
      <c r="V41" s="9">
        <v>10.5173234633844</v>
      </c>
      <c r="W41" s="9">
        <v>11.414453256498</v>
      </c>
      <c r="X41" s="9">
        <v>4.1861900440359099</v>
      </c>
      <c r="Y41" s="9">
        <v>2.9786518312769799</v>
      </c>
      <c r="Z41" s="9">
        <v>16.210430206604201</v>
      </c>
      <c r="AA41" s="9">
        <v>39.811979255795201</v>
      </c>
      <c r="AB41" s="9">
        <v>137.05731607134399</v>
      </c>
      <c r="AC41" s="9">
        <v>2162.6857375474701</v>
      </c>
      <c r="AD41" s="9">
        <v>76.610288666723093</v>
      </c>
      <c r="AE41" s="9">
        <v>98.855667830603096</v>
      </c>
      <c r="AF41" s="9">
        <v>17.339324427337999</v>
      </c>
      <c r="AG41" s="9">
        <v>80.357289862024601</v>
      </c>
      <c r="AH41" s="9">
        <v>202.32898918673399</v>
      </c>
      <c r="AI41" s="9">
        <v>34.560147409442699</v>
      </c>
      <c r="AJ41" s="9">
        <v>172.68355303081799</v>
      </c>
      <c r="AK41" s="9">
        <v>20.995177631992199</v>
      </c>
      <c r="AL41" s="9">
        <v>5463.3196680711399</v>
      </c>
      <c r="AM41" s="9">
        <v>57353.711401301</v>
      </c>
      <c r="AN41" s="9">
        <v>2157.7910413713398</v>
      </c>
      <c r="AO41" s="9">
        <v>2024.5324780836199</v>
      </c>
      <c r="AP41" s="9">
        <v>4696.9378446462797</v>
      </c>
      <c r="AQ41" s="9">
        <v>1211.1778479608399</v>
      </c>
      <c r="AR41" s="9">
        <v>1892.1907093621301</v>
      </c>
      <c r="AS41" s="9">
        <v>9.3993664632434601</v>
      </c>
      <c r="AT41" s="9">
        <v>709.78317317809001</v>
      </c>
      <c r="AU41" s="9">
        <v>1584.07163378116</v>
      </c>
      <c r="AV41" s="9">
        <v>514.65902814379206</v>
      </c>
      <c r="AW41" s="9">
        <v>58.880729548031901</v>
      </c>
      <c r="AX41" s="9">
        <v>3162.38072851781</v>
      </c>
      <c r="AY41" s="9">
        <v>0</v>
      </c>
      <c r="AZ41" s="9">
        <v>1516.29685013431</v>
      </c>
      <c r="BA41" s="9">
        <v>4210.4859958864499</v>
      </c>
      <c r="BB41" s="9">
        <v>15931.9796121524</v>
      </c>
      <c r="BC41" s="10">
        <f t="shared" si="2"/>
        <v>112656.29494062247</v>
      </c>
      <c r="BD41" s="9">
        <v>4.8658660543019199</v>
      </c>
      <c r="BE41" s="9">
        <v>3252.4959921075101</v>
      </c>
      <c r="BF41" s="9">
        <v>1.9237138099803E-2</v>
      </c>
      <c r="BG41" s="9">
        <v>0</v>
      </c>
      <c r="BH41" s="9">
        <v>1779.89920338711</v>
      </c>
      <c r="BI41" s="9">
        <v>494806.86129372002</v>
      </c>
      <c r="BJ41" s="9">
        <v>0.56346697031269699</v>
      </c>
      <c r="BK41" s="11">
        <f t="shared" si="3"/>
        <v>612500.99999999977</v>
      </c>
    </row>
    <row r="42" spans="1:63" ht="10.5" customHeight="1" x14ac:dyDescent="0.3">
      <c r="A42" s="12">
        <v>37</v>
      </c>
      <c r="B42" s="13" t="s">
        <v>36</v>
      </c>
      <c r="C42" s="8">
        <v>37</v>
      </c>
      <c r="D42" s="9">
        <v>22494.282975177</v>
      </c>
      <c r="E42" s="9">
        <v>14257.728741889799</v>
      </c>
      <c r="F42" s="9">
        <v>8027.4694257758101</v>
      </c>
      <c r="G42" s="9">
        <v>5975.6835067759803</v>
      </c>
      <c r="H42" s="9">
        <v>2207.9563000671801</v>
      </c>
      <c r="I42" s="9">
        <v>91436.304834523296</v>
      </c>
      <c r="J42" s="9">
        <v>847.31260465882497</v>
      </c>
      <c r="K42" s="9">
        <v>5803.3710380580496</v>
      </c>
      <c r="L42" s="9">
        <v>8787.0250791340204</v>
      </c>
      <c r="M42" s="9">
        <v>4714.0660322500698</v>
      </c>
      <c r="N42" s="9">
        <v>2726.2380729322499</v>
      </c>
      <c r="O42" s="9">
        <v>9655.6449227638404</v>
      </c>
      <c r="P42" s="9">
        <v>1590.1223796900999</v>
      </c>
      <c r="Q42" s="9">
        <v>13292.2978265453</v>
      </c>
      <c r="R42" s="9">
        <v>2746.7602963097802</v>
      </c>
      <c r="S42" s="9">
        <v>11800.5930031144</v>
      </c>
      <c r="T42" s="9">
        <v>3931.6708330302999</v>
      </c>
      <c r="U42" s="9">
        <v>6280.1069499408104</v>
      </c>
      <c r="V42" s="9">
        <v>4186.3846448929698</v>
      </c>
      <c r="W42" s="9">
        <v>4962.8766820845303</v>
      </c>
      <c r="X42" s="9">
        <v>1805.51407216183</v>
      </c>
      <c r="Y42" s="9">
        <v>2725.5633800826599</v>
      </c>
      <c r="Z42" s="9">
        <v>10640.844152481601</v>
      </c>
      <c r="AA42" s="9">
        <v>8094.1652264392396</v>
      </c>
      <c r="AB42" s="9">
        <v>10168.777131873399</v>
      </c>
      <c r="AC42" s="9">
        <v>5545.0406378392399</v>
      </c>
      <c r="AD42" s="9">
        <v>8933.65813350192</v>
      </c>
      <c r="AE42" s="9">
        <v>22823.991820474599</v>
      </c>
      <c r="AF42" s="9">
        <v>9215.5927094969993</v>
      </c>
      <c r="AG42" s="9">
        <v>16871.282673534199</v>
      </c>
      <c r="AH42" s="9">
        <v>16052.857023389601</v>
      </c>
      <c r="AI42" s="9">
        <v>7804.4509220559903</v>
      </c>
      <c r="AJ42" s="9">
        <v>2617.34139390985</v>
      </c>
      <c r="AK42" s="9">
        <v>5962.2036074283396</v>
      </c>
      <c r="AL42" s="9">
        <v>7829.62134930706</v>
      </c>
      <c r="AM42" s="9">
        <v>33310.405480993897</v>
      </c>
      <c r="AN42" s="9">
        <v>38647.391372084203</v>
      </c>
      <c r="AO42" s="9">
        <v>24082.9350826585</v>
      </c>
      <c r="AP42" s="9">
        <v>11737.5454035648</v>
      </c>
      <c r="AQ42" s="9">
        <v>4249.8717689667401</v>
      </c>
      <c r="AR42" s="9">
        <v>2083.53304345784</v>
      </c>
      <c r="AS42" s="9">
        <v>1175.2169290591801</v>
      </c>
      <c r="AT42" s="9">
        <v>22999.547472788901</v>
      </c>
      <c r="AU42" s="9">
        <v>16202.9830534293</v>
      </c>
      <c r="AV42" s="9">
        <v>1256.1337863624101</v>
      </c>
      <c r="AW42" s="9">
        <v>18809.906259633401</v>
      </c>
      <c r="AX42" s="9">
        <v>8255.8987902049394</v>
      </c>
      <c r="AY42" s="9">
        <v>0</v>
      </c>
      <c r="AZ42" s="9">
        <v>4707.5400940582304</v>
      </c>
      <c r="BA42" s="9">
        <v>11783.223206217001</v>
      </c>
      <c r="BB42" s="9">
        <v>9897.5552403577603</v>
      </c>
      <c r="BC42" s="10">
        <f t="shared" si="2"/>
        <v>572014.48736742802</v>
      </c>
      <c r="BD42" s="9">
        <v>107565.105690022</v>
      </c>
      <c r="BE42" s="9">
        <v>5759.3262257139104</v>
      </c>
      <c r="BF42" s="9">
        <v>2591.42133649992</v>
      </c>
      <c r="BG42" s="9">
        <v>61.595582797051797</v>
      </c>
      <c r="BH42" s="9">
        <v>631442.55339182401</v>
      </c>
      <c r="BI42" s="9">
        <v>87433.654291649305</v>
      </c>
      <c r="BJ42" s="9">
        <v>-2317.1438859343998</v>
      </c>
      <c r="BK42" s="11">
        <f t="shared" si="3"/>
        <v>1404551</v>
      </c>
    </row>
    <row r="43" spans="1:63" ht="10.5" customHeight="1" x14ac:dyDescent="0.3">
      <c r="A43" s="12">
        <v>38</v>
      </c>
      <c r="B43" s="13" t="s">
        <v>37</v>
      </c>
      <c r="C43" s="8">
        <v>38</v>
      </c>
      <c r="D43" s="9">
        <v>12554.7884222635</v>
      </c>
      <c r="E43" s="9">
        <v>3020.3121155214199</v>
      </c>
      <c r="F43" s="9">
        <v>23503.238639269199</v>
      </c>
      <c r="G43" s="9">
        <v>8956.2911695611601</v>
      </c>
      <c r="H43" s="9">
        <v>3007.9800808722798</v>
      </c>
      <c r="I43" s="9">
        <v>65578.472232365995</v>
      </c>
      <c r="J43" s="9">
        <v>290.12865793027402</v>
      </c>
      <c r="K43" s="9">
        <v>1613.60045561375</v>
      </c>
      <c r="L43" s="9">
        <v>1222.9399488690401</v>
      </c>
      <c r="M43" s="9">
        <v>1082.9420175699699</v>
      </c>
      <c r="N43" s="9">
        <v>2607.95961035546</v>
      </c>
      <c r="O43" s="9">
        <v>9632.9825328075494</v>
      </c>
      <c r="P43" s="9">
        <v>527.24435923434305</v>
      </c>
      <c r="Q43" s="9">
        <v>7536.6295852687199</v>
      </c>
      <c r="R43" s="9">
        <v>3654.8208692518101</v>
      </c>
      <c r="S43" s="9">
        <v>9328.6348209342596</v>
      </c>
      <c r="T43" s="9">
        <v>2793.8643885302599</v>
      </c>
      <c r="U43" s="9">
        <v>4616.3932274131503</v>
      </c>
      <c r="V43" s="9">
        <v>2601.5050032609302</v>
      </c>
      <c r="W43" s="9">
        <v>2747.7049614757002</v>
      </c>
      <c r="X43" s="9">
        <v>1049.17637984772</v>
      </c>
      <c r="Y43" s="9">
        <v>1267.47079579915</v>
      </c>
      <c r="Z43" s="9">
        <v>4452.3997442313903</v>
      </c>
      <c r="AA43" s="9">
        <v>4890.1106253012504</v>
      </c>
      <c r="AB43" s="9">
        <v>11356.0122493077</v>
      </c>
      <c r="AC43" s="9">
        <v>1927.7864018529599</v>
      </c>
      <c r="AD43" s="9">
        <v>5280.06112886352</v>
      </c>
      <c r="AE43" s="9">
        <v>5022.5174192811201</v>
      </c>
      <c r="AF43" s="9">
        <v>3479.3951864349701</v>
      </c>
      <c r="AG43" s="9">
        <v>4058.1050153941201</v>
      </c>
      <c r="AH43" s="9">
        <v>8188.5288823208402</v>
      </c>
      <c r="AI43" s="9">
        <v>3337.1102155636299</v>
      </c>
      <c r="AJ43" s="9">
        <v>1144.19831124389</v>
      </c>
      <c r="AK43" s="9">
        <v>1890.46349682954</v>
      </c>
      <c r="AL43" s="9">
        <v>5765.3544867460496</v>
      </c>
      <c r="AM43" s="9">
        <v>6798.9583974610396</v>
      </c>
      <c r="AN43" s="9">
        <v>79613.505683623604</v>
      </c>
      <c r="AO43" s="9">
        <v>84903.440976121201</v>
      </c>
      <c r="AP43" s="9">
        <v>3716.3059286183302</v>
      </c>
      <c r="AQ43" s="9">
        <v>6457.4302603544502</v>
      </c>
      <c r="AR43" s="9">
        <v>626.95768402489705</v>
      </c>
      <c r="AS43" s="9">
        <v>226.81589965414801</v>
      </c>
      <c r="AT43" s="9">
        <v>3026.8738042752102</v>
      </c>
      <c r="AU43" s="9">
        <v>7698.3765791137303</v>
      </c>
      <c r="AV43" s="9">
        <v>3259.6082462470799</v>
      </c>
      <c r="AW43" s="9">
        <v>1040.9084332933401</v>
      </c>
      <c r="AX43" s="9">
        <v>9803.0208295503508</v>
      </c>
      <c r="AY43" s="9">
        <v>0</v>
      </c>
      <c r="AZ43" s="9">
        <v>2145.7671222589001</v>
      </c>
      <c r="BA43" s="9">
        <v>2887.4458986733798</v>
      </c>
      <c r="BB43" s="9">
        <v>7944.1719742472296</v>
      </c>
      <c r="BC43" s="10">
        <f t="shared" si="2"/>
        <v>450136.71115490358</v>
      </c>
      <c r="BD43" s="9">
        <v>19626.4417268211</v>
      </c>
      <c r="BE43" s="9">
        <v>28304.010026799398</v>
      </c>
      <c r="BF43" s="9">
        <v>84.579626606318499</v>
      </c>
      <c r="BG43" s="9">
        <v>1.37314993496612</v>
      </c>
      <c r="BH43" s="9">
        <v>125477.93913899599</v>
      </c>
      <c r="BI43" s="9">
        <v>5292.3472711651903</v>
      </c>
      <c r="BJ43" s="9">
        <v>-22.4020952263769</v>
      </c>
      <c r="BK43" s="11">
        <f t="shared" si="3"/>
        <v>628901.00000000023</v>
      </c>
    </row>
    <row r="44" spans="1:63" ht="10.5" customHeight="1" x14ac:dyDescent="0.3">
      <c r="A44" s="12">
        <v>39</v>
      </c>
      <c r="B44" s="13" t="s">
        <v>38</v>
      </c>
      <c r="C44" s="8">
        <v>39</v>
      </c>
      <c r="D44" s="9">
        <v>109.338747159836</v>
      </c>
      <c r="E44" s="9">
        <v>54.193020870904398</v>
      </c>
      <c r="F44" s="9">
        <v>876.17866685446199</v>
      </c>
      <c r="G44" s="9">
        <v>653.28699743873096</v>
      </c>
      <c r="H44" s="9">
        <v>122.27399708927101</v>
      </c>
      <c r="I44" s="9">
        <v>5118.0828298407596</v>
      </c>
      <c r="J44" s="9">
        <v>73.215254421969703</v>
      </c>
      <c r="K44" s="9">
        <v>250.21673062092901</v>
      </c>
      <c r="L44" s="9">
        <v>524.188787872376</v>
      </c>
      <c r="M44" s="9">
        <v>136.714127819536</v>
      </c>
      <c r="N44" s="9">
        <v>134.93575894999401</v>
      </c>
      <c r="O44" s="9">
        <v>718.27633559976402</v>
      </c>
      <c r="P44" s="9">
        <v>248.22396206788699</v>
      </c>
      <c r="Q44" s="9">
        <v>321.34260703303801</v>
      </c>
      <c r="R44" s="9">
        <v>131.75762524178799</v>
      </c>
      <c r="S44" s="9">
        <v>934.22963017508005</v>
      </c>
      <c r="T44" s="9">
        <v>203.774513991677</v>
      </c>
      <c r="U44" s="9">
        <v>823.62911255992697</v>
      </c>
      <c r="V44" s="9">
        <v>467.30799600658298</v>
      </c>
      <c r="W44" s="9">
        <v>89.343919180693803</v>
      </c>
      <c r="X44" s="9">
        <v>129.507854533174</v>
      </c>
      <c r="Y44" s="9">
        <v>116.773417217946</v>
      </c>
      <c r="Z44" s="9">
        <v>511.80723515749401</v>
      </c>
      <c r="AA44" s="9">
        <v>548.001627930891</v>
      </c>
      <c r="AB44" s="9">
        <v>443.93561010870502</v>
      </c>
      <c r="AC44" s="9">
        <v>126.209522493354</v>
      </c>
      <c r="AD44" s="9">
        <v>587.69878954066803</v>
      </c>
      <c r="AE44" s="9">
        <v>968.63471777378504</v>
      </c>
      <c r="AF44" s="9">
        <v>876.82134386607299</v>
      </c>
      <c r="AG44" s="9">
        <v>1196.2042060397901</v>
      </c>
      <c r="AH44" s="9">
        <v>1760.8944398874301</v>
      </c>
      <c r="AI44" s="9">
        <v>1165.0290294270701</v>
      </c>
      <c r="AJ44" s="9">
        <v>176.133551229413</v>
      </c>
      <c r="AK44" s="9">
        <v>414.051053312242</v>
      </c>
      <c r="AL44" s="9">
        <v>2671.6331683773701</v>
      </c>
      <c r="AM44" s="9">
        <v>1552.3132114029299</v>
      </c>
      <c r="AN44" s="9">
        <v>21036.464184053901</v>
      </c>
      <c r="AO44" s="9">
        <v>5531.65446705879</v>
      </c>
      <c r="AP44" s="9">
        <v>45491.011178624802</v>
      </c>
      <c r="AQ44" s="9">
        <v>27502.586011003899</v>
      </c>
      <c r="AR44" s="9">
        <v>1061.5778810311799</v>
      </c>
      <c r="AS44" s="9">
        <v>339.075422753071</v>
      </c>
      <c r="AT44" s="9">
        <v>1086.2969753095599</v>
      </c>
      <c r="AU44" s="9">
        <v>51441.308756330604</v>
      </c>
      <c r="AV44" s="9">
        <v>3895.0745270756602</v>
      </c>
      <c r="AW44" s="9">
        <v>1165.0321244061199</v>
      </c>
      <c r="AX44" s="9">
        <v>5175.8850690411</v>
      </c>
      <c r="AY44" s="9">
        <v>0</v>
      </c>
      <c r="AZ44" s="9">
        <v>6016.9969481596099</v>
      </c>
      <c r="BA44" s="9">
        <v>2979.7332565697802</v>
      </c>
      <c r="BB44" s="9">
        <v>21051.722753717801</v>
      </c>
      <c r="BC44" s="10">
        <f t="shared" si="2"/>
        <v>219010.57895422942</v>
      </c>
      <c r="BD44" s="9">
        <v>414.69420934293902</v>
      </c>
      <c r="BE44" s="9">
        <v>12291.946656684901</v>
      </c>
      <c r="BF44" s="9">
        <v>6.0725232601711401</v>
      </c>
      <c r="BG44" s="9">
        <v>0</v>
      </c>
      <c r="BH44" s="9">
        <v>124227.053094944</v>
      </c>
      <c r="BI44" s="9">
        <v>80890.253120534195</v>
      </c>
      <c r="BJ44" s="9">
        <v>-1192.59855899539</v>
      </c>
      <c r="BK44" s="11">
        <f t="shared" si="3"/>
        <v>435648.00000000023</v>
      </c>
    </row>
    <row r="45" spans="1:63" ht="10.5" customHeight="1" x14ac:dyDescent="0.3">
      <c r="A45" s="12">
        <v>40</v>
      </c>
      <c r="B45" s="13" t="s">
        <v>39</v>
      </c>
      <c r="C45" s="8">
        <v>40</v>
      </c>
      <c r="D45" s="9">
        <v>7859.0752673868801</v>
      </c>
      <c r="E45" s="9">
        <v>2587.49205764309</v>
      </c>
      <c r="F45" s="9">
        <v>4852.32419413758</v>
      </c>
      <c r="G45" s="9">
        <v>1457.29756078797</v>
      </c>
      <c r="H45" s="9">
        <v>1362.396979802</v>
      </c>
      <c r="I45" s="9">
        <v>16837.7740281808</v>
      </c>
      <c r="J45" s="9">
        <v>356.90593167232998</v>
      </c>
      <c r="K45" s="9">
        <v>794.98382090487598</v>
      </c>
      <c r="L45" s="9">
        <v>857.75985607643304</v>
      </c>
      <c r="M45" s="9">
        <v>674.53244871274603</v>
      </c>
      <c r="N45" s="9">
        <v>603.75511601713197</v>
      </c>
      <c r="O45" s="9">
        <v>2660.86868796935</v>
      </c>
      <c r="P45" s="9">
        <v>341.22615222283798</v>
      </c>
      <c r="Q45" s="9">
        <v>3651.2704783283998</v>
      </c>
      <c r="R45" s="9">
        <v>1524.8391163971301</v>
      </c>
      <c r="S45" s="9">
        <v>3425.3185958640802</v>
      </c>
      <c r="T45" s="9">
        <v>1143.9148745099501</v>
      </c>
      <c r="U45" s="9">
        <v>1305.64526798672</v>
      </c>
      <c r="V45" s="9">
        <v>907.97467476608097</v>
      </c>
      <c r="W45" s="9">
        <v>985.34064286174896</v>
      </c>
      <c r="X45" s="9">
        <v>351.85821500305599</v>
      </c>
      <c r="Y45" s="9">
        <v>528.81784198585206</v>
      </c>
      <c r="Z45" s="9">
        <v>1995.8848001644501</v>
      </c>
      <c r="AA45" s="9">
        <v>2250.4236280774398</v>
      </c>
      <c r="AB45" s="9">
        <v>2662.0899321420602</v>
      </c>
      <c r="AC45" s="9">
        <v>1357.7851465455899</v>
      </c>
      <c r="AD45" s="9">
        <v>1696.46010201474</v>
      </c>
      <c r="AE45" s="9">
        <v>3071.3792552549598</v>
      </c>
      <c r="AF45" s="9">
        <v>1474.3234405053799</v>
      </c>
      <c r="AG45" s="9">
        <v>2255.0896027374301</v>
      </c>
      <c r="AH45" s="9">
        <v>2749.98121080177</v>
      </c>
      <c r="AI45" s="9">
        <v>1139.8304128780201</v>
      </c>
      <c r="AJ45" s="9">
        <v>654.33517827724495</v>
      </c>
      <c r="AK45" s="9">
        <v>899.57305867444802</v>
      </c>
      <c r="AL45" s="9">
        <v>10110.682355844599</v>
      </c>
      <c r="AM45" s="9">
        <v>8351.0008762079706</v>
      </c>
      <c r="AN45" s="9">
        <v>34919.756417812998</v>
      </c>
      <c r="AO45" s="9">
        <v>14681.7353615927</v>
      </c>
      <c r="AP45" s="9">
        <v>12788.2288903963</v>
      </c>
      <c r="AQ45" s="9">
        <v>96166.777553768203</v>
      </c>
      <c r="AR45" s="9">
        <v>24258.7909741371</v>
      </c>
      <c r="AS45" s="9">
        <v>392.773130654417</v>
      </c>
      <c r="AT45" s="9">
        <v>3109.48618097907</v>
      </c>
      <c r="AU45" s="9">
        <v>12815.940347858501</v>
      </c>
      <c r="AV45" s="9">
        <v>1987.5937487686899</v>
      </c>
      <c r="AW45" s="9">
        <v>5078.8930503811498</v>
      </c>
      <c r="AX45" s="9">
        <v>5770.1793997783398</v>
      </c>
      <c r="AY45" s="9">
        <v>0</v>
      </c>
      <c r="AZ45" s="9">
        <v>878.56827096430197</v>
      </c>
      <c r="BA45" s="9">
        <v>565.679505958189</v>
      </c>
      <c r="BB45" s="9">
        <v>51316.2021407211</v>
      </c>
      <c r="BC45" s="10">
        <f t="shared" si="2"/>
        <v>360470.81578311411</v>
      </c>
      <c r="BD45" s="9">
        <v>2.8735233408187502</v>
      </c>
      <c r="BE45" s="9">
        <v>6252.4033051438801</v>
      </c>
      <c r="BF45" s="9">
        <v>1861.3497092776199</v>
      </c>
      <c r="BG45" s="9">
        <v>364.080897042446</v>
      </c>
      <c r="BH45" s="9">
        <v>331676.42363471602</v>
      </c>
      <c r="BI45" s="9">
        <v>278.44381213183499</v>
      </c>
      <c r="BJ45" s="9">
        <v>-3.3906647670299699</v>
      </c>
      <c r="BK45" s="11">
        <f t="shared" si="3"/>
        <v>700902.99999999977</v>
      </c>
    </row>
    <row r="46" spans="1:63" ht="10.5" customHeight="1" x14ac:dyDescent="0.3">
      <c r="A46" s="12">
        <v>41</v>
      </c>
      <c r="B46" s="13" t="s">
        <v>40</v>
      </c>
      <c r="C46" s="8">
        <v>41</v>
      </c>
      <c r="D46" s="9">
        <v>13.416654633667401</v>
      </c>
      <c r="E46" s="9">
        <v>5.64911774049152</v>
      </c>
      <c r="F46" s="9">
        <v>415.21015392612702</v>
      </c>
      <c r="G46" s="9">
        <v>60.0218759927224</v>
      </c>
      <c r="H46" s="9">
        <v>50.842059664423701</v>
      </c>
      <c r="I46" s="9">
        <v>1677.7879689259801</v>
      </c>
      <c r="J46" s="9">
        <v>24.714890114650402</v>
      </c>
      <c r="K46" s="9">
        <v>316.35059346752502</v>
      </c>
      <c r="L46" s="9">
        <v>367.19265313194899</v>
      </c>
      <c r="M46" s="9">
        <v>72.732390908828407</v>
      </c>
      <c r="N46" s="9">
        <v>43.074522771247899</v>
      </c>
      <c r="O46" s="9">
        <v>191.36386345915</v>
      </c>
      <c r="P46" s="9">
        <v>45.192941923932203</v>
      </c>
      <c r="Q46" s="9">
        <v>205.486657810379</v>
      </c>
      <c r="R46" s="9">
        <v>175.82878967279899</v>
      </c>
      <c r="S46" s="9">
        <v>186.42088543622</v>
      </c>
      <c r="T46" s="9">
        <v>38.1315447483178</v>
      </c>
      <c r="U46" s="9">
        <v>288.10500476506797</v>
      </c>
      <c r="V46" s="9">
        <v>67.083273168336902</v>
      </c>
      <c r="W46" s="9">
        <v>185.714745718659</v>
      </c>
      <c r="X46" s="9">
        <v>22.596470961966101</v>
      </c>
      <c r="Y46" s="9">
        <v>38.1315447483178</v>
      </c>
      <c r="Z46" s="9">
        <v>416.62243336124999</v>
      </c>
      <c r="AA46" s="9">
        <v>199.83754006988801</v>
      </c>
      <c r="AB46" s="9">
        <v>309.28919629191103</v>
      </c>
      <c r="AC46" s="9">
        <v>11.2982354809831</v>
      </c>
      <c r="AD46" s="9">
        <v>292.34184307043603</v>
      </c>
      <c r="AE46" s="9">
        <v>280.33746787189199</v>
      </c>
      <c r="AF46" s="9">
        <v>132.75426690155101</v>
      </c>
      <c r="AG46" s="9">
        <v>208.31121668062499</v>
      </c>
      <c r="AH46" s="9">
        <v>93.9165824356716</v>
      </c>
      <c r="AI46" s="9">
        <v>192.07000317671199</v>
      </c>
      <c r="AJ46" s="9">
        <v>45.192941923932203</v>
      </c>
      <c r="AK46" s="9">
        <v>212.54805498599401</v>
      </c>
      <c r="AL46" s="9">
        <v>1142.5340630144101</v>
      </c>
      <c r="AM46" s="9">
        <v>1057.7972969070399</v>
      </c>
      <c r="AN46" s="9">
        <v>41982.124628180303</v>
      </c>
      <c r="AO46" s="9">
        <v>4527.7678690039602</v>
      </c>
      <c r="AP46" s="9">
        <v>4558.8380165766603</v>
      </c>
      <c r="AQ46" s="9">
        <v>4832.8202269904996</v>
      </c>
      <c r="AR46" s="9">
        <v>2077.4630490657601</v>
      </c>
      <c r="AS46" s="9">
        <v>453.34169867444501</v>
      </c>
      <c r="AT46" s="9">
        <v>5600.3940999797896</v>
      </c>
      <c r="AU46" s="9">
        <v>10755.214038178299</v>
      </c>
      <c r="AV46" s="9">
        <v>4930.2675080139798</v>
      </c>
      <c r="AW46" s="9">
        <v>2475.7258497704102</v>
      </c>
      <c r="AX46" s="9">
        <v>7838.1508649319903</v>
      </c>
      <c r="AY46" s="9">
        <v>0</v>
      </c>
      <c r="AZ46" s="9">
        <v>510.53901579692098</v>
      </c>
      <c r="BA46" s="9">
        <v>430.039087994917</v>
      </c>
      <c r="BB46" s="9">
        <v>2433.35746671672</v>
      </c>
      <c r="BC46" s="10">
        <f t="shared" si="2"/>
        <v>102491.94316573771</v>
      </c>
      <c r="BD46" s="9">
        <v>0</v>
      </c>
      <c r="BE46" s="9">
        <v>3310.3829959280301</v>
      </c>
      <c r="BF46" s="9">
        <v>0</v>
      </c>
      <c r="BG46" s="9">
        <v>0</v>
      </c>
      <c r="BH46" s="9">
        <v>605828.67383833404</v>
      </c>
      <c r="BI46" s="9">
        <v>0</v>
      </c>
      <c r="BJ46" s="9">
        <v>0</v>
      </c>
      <c r="BK46" s="11">
        <f t="shared" si="3"/>
        <v>711630.99999999977</v>
      </c>
    </row>
    <row r="47" spans="1:63" ht="10.5" customHeight="1" x14ac:dyDescent="0.3">
      <c r="A47" s="12">
        <v>42</v>
      </c>
      <c r="B47" s="13" t="s">
        <v>41</v>
      </c>
      <c r="C47" s="8">
        <v>42</v>
      </c>
      <c r="D47" s="9">
        <v>21.870330706424198</v>
      </c>
      <c r="E47" s="9">
        <v>9.6634070182179208</v>
      </c>
      <c r="F47" s="9">
        <v>87.534824368620903</v>
      </c>
      <c r="G47" s="9">
        <v>4.0468808186774501</v>
      </c>
      <c r="H47" s="9">
        <v>3.7112595931309702</v>
      </c>
      <c r="I47" s="9">
        <v>62.613899849177798</v>
      </c>
      <c r="J47" s="9">
        <v>0.62093718057485503</v>
      </c>
      <c r="K47" s="9">
        <v>16.020653383933201</v>
      </c>
      <c r="L47" s="9">
        <v>6.5567696862579599</v>
      </c>
      <c r="M47" s="9">
        <v>3.4666544520209399</v>
      </c>
      <c r="N47" s="9">
        <v>1.9690340959378401</v>
      </c>
      <c r="O47" s="9">
        <v>6.95586581687005</v>
      </c>
      <c r="P47" s="9">
        <v>10.6068967205403</v>
      </c>
      <c r="Q47" s="9">
        <v>9.2910549694679503</v>
      </c>
      <c r="R47" s="9">
        <v>1.61948487996848</v>
      </c>
      <c r="S47" s="9">
        <v>7.9914317419914003</v>
      </c>
      <c r="T47" s="9">
        <v>2.8673641437729001</v>
      </c>
      <c r="U47" s="9">
        <v>4.1320368696727696</v>
      </c>
      <c r="V47" s="9">
        <v>3.0117225334776698</v>
      </c>
      <c r="W47" s="9">
        <v>3.5931767019599299</v>
      </c>
      <c r="X47" s="9">
        <v>1.2856700946125399</v>
      </c>
      <c r="Y47" s="9">
        <v>1.9725400237086901</v>
      </c>
      <c r="Z47" s="9">
        <v>7.7558316215791399</v>
      </c>
      <c r="AA47" s="9">
        <v>7.21152002513612</v>
      </c>
      <c r="AB47" s="9">
        <v>26.902096577176401</v>
      </c>
      <c r="AC47" s="9">
        <v>6.1712946792220702</v>
      </c>
      <c r="AD47" s="9">
        <v>39.276381310070903</v>
      </c>
      <c r="AE47" s="9">
        <v>39.0049204968293</v>
      </c>
      <c r="AF47" s="9">
        <v>51.794207167352504</v>
      </c>
      <c r="AG47" s="9">
        <v>197.753191137725</v>
      </c>
      <c r="AH47" s="9">
        <v>12.0728734223991</v>
      </c>
      <c r="AI47" s="9">
        <v>5.6311833952066799</v>
      </c>
      <c r="AJ47" s="9">
        <v>1.8986794074186999</v>
      </c>
      <c r="AK47" s="9">
        <v>7.2656288743495399</v>
      </c>
      <c r="AL47" s="9">
        <v>519.60635690506695</v>
      </c>
      <c r="AM47" s="9">
        <v>147.65128730932199</v>
      </c>
      <c r="AN47" s="9">
        <v>3519.7271014059202</v>
      </c>
      <c r="AO47" s="9">
        <v>631.66184748821104</v>
      </c>
      <c r="AP47" s="9">
        <v>4371.4500652543802</v>
      </c>
      <c r="AQ47" s="9">
        <v>1227.6325357573401</v>
      </c>
      <c r="AR47" s="9">
        <v>101.25388621942599</v>
      </c>
      <c r="AS47" s="9">
        <v>166.16130026846901</v>
      </c>
      <c r="AT47" s="9">
        <v>158.17553299790501</v>
      </c>
      <c r="AU47" s="9">
        <v>2070.8396395832901</v>
      </c>
      <c r="AV47" s="9">
        <v>553.50743392950199</v>
      </c>
      <c r="AW47" s="9">
        <v>622.41320693137595</v>
      </c>
      <c r="AX47" s="9">
        <v>28.391044830715501</v>
      </c>
      <c r="AY47" s="9">
        <v>0</v>
      </c>
      <c r="AZ47" s="9">
        <v>83.309887699054599</v>
      </c>
      <c r="BA47" s="9">
        <v>338.72925387293799</v>
      </c>
      <c r="BB47" s="9">
        <v>694.93496005671295</v>
      </c>
      <c r="BC47" s="10">
        <f t="shared" si="2"/>
        <v>15909.585044273113</v>
      </c>
      <c r="BD47" s="9">
        <v>73.612140192400702</v>
      </c>
      <c r="BE47" s="9">
        <v>5.0113713753034004</v>
      </c>
      <c r="BF47" s="9">
        <v>1.52294009956774</v>
      </c>
      <c r="BG47" s="9">
        <v>0</v>
      </c>
      <c r="BH47" s="9">
        <v>8512.0238856352298</v>
      </c>
      <c r="BI47" s="9">
        <v>60.792553887355297</v>
      </c>
      <c r="BJ47" s="9">
        <v>-2.5479354629721702</v>
      </c>
      <c r="BK47" s="11">
        <f t="shared" si="3"/>
        <v>24560</v>
      </c>
    </row>
    <row r="48" spans="1:63" ht="10.5" customHeight="1" x14ac:dyDescent="0.3">
      <c r="A48" s="12">
        <v>43</v>
      </c>
      <c r="B48" s="13" t="s">
        <v>42</v>
      </c>
      <c r="C48" s="8">
        <v>43</v>
      </c>
      <c r="D48" s="9">
        <v>9.9458122112787901</v>
      </c>
      <c r="E48" s="9">
        <v>-0.15156404692863401</v>
      </c>
      <c r="F48" s="9">
        <v>527.16916247769097</v>
      </c>
      <c r="G48" s="9">
        <v>103.34721626754001</v>
      </c>
      <c r="H48" s="9">
        <v>36.733943541761001</v>
      </c>
      <c r="I48" s="9">
        <v>796.86330427047403</v>
      </c>
      <c r="J48" s="9">
        <v>25.666121161833701</v>
      </c>
      <c r="K48" s="9">
        <v>28.6914198209269</v>
      </c>
      <c r="L48" s="9">
        <v>19.671406774940301</v>
      </c>
      <c r="M48" s="9">
        <v>15.1237624384343</v>
      </c>
      <c r="N48" s="9">
        <v>8.0556383929825195</v>
      </c>
      <c r="O48" s="9">
        <v>81.663275852208898</v>
      </c>
      <c r="P48" s="9">
        <v>16.403288991869299</v>
      </c>
      <c r="Q48" s="9">
        <v>28.426459798076898</v>
      </c>
      <c r="R48" s="9">
        <v>20.249664522406601</v>
      </c>
      <c r="S48" s="9">
        <v>253.48531277586</v>
      </c>
      <c r="T48" s="9">
        <v>15.933829652571101</v>
      </c>
      <c r="U48" s="9">
        <v>503.212734108463</v>
      </c>
      <c r="V48" s="9">
        <v>159.87901114586401</v>
      </c>
      <c r="W48" s="9">
        <v>34.799783720537498</v>
      </c>
      <c r="X48" s="9">
        <v>34.902135440427898</v>
      </c>
      <c r="Y48" s="9">
        <v>103.297525954739</v>
      </c>
      <c r="Z48" s="9">
        <v>91.449539226629994</v>
      </c>
      <c r="AA48" s="9">
        <v>70.510664699722696</v>
      </c>
      <c r="AB48" s="9">
        <v>185.076193801438</v>
      </c>
      <c r="AC48" s="9">
        <v>107.745227210145</v>
      </c>
      <c r="AD48" s="9">
        <v>179.83101309724501</v>
      </c>
      <c r="AE48" s="9">
        <v>440.46984582561998</v>
      </c>
      <c r="AF48" s="9">
        <v>105.56572399205101</v>
      </c>
      <c r="AG48" s="9">
        <v>151.322764286802</v>
      </c>
      <c r="AH48" s="9">
        <v>402.92597234890502</v>
      </c>
      <c r="AI48" s="9">
        <v>76.980161656642196</v>
      </c>
      <c r="AJ48" s="9">
        <v>33.219804551375397</v>
      </c>
      <c r="AK48" s="9">
        <v>50.618913329916403</v>
      </c>
      <c r="AL48" s="9">
        <v>411.25441400300201</v>
      </c>
      <c r="AM48" s="9">
        <v>762.87129861232995</v>
      </c>
      <c r="AN48" s="9">
        <v>3845.8141426040302</v>
      </c>
      <c r="AO48" s="9">
        <v>766.19875019155097</v>
      </c>
      <c r="AP48" s="9">
        <v>1322.9558195834099</v>
      </c>
      <c r="AQ48" s="9">
        <v>2870.72649023841</v>
      </c>
      <c r="AR48" s="9">
        <v>122.403240384444</v>
      </c>
      <c r="AS48" s="9">
        <v>61.993138076917099</v>
      </c>
      <c r="AT48" s="9">
        <v>209.17939673906901</v>
      </c>
      <c r="AU48" s="9">
        <v>2787.3458401633902</v>
      </c>
      <c r="AV48" s="9">
        <v>574.71338444379205</v>
      </c>
      <c r="AW48" s="9">
        <v>3182.2612679694098</v>
      </c>
      <c r="AX48" s="9">
        <v>16313.5133697329</v>
      </c>
      <c r="AY48" s="9">
        <v>0</v>
      </c>
      <c r="AZ48" s="9">
        <v>1913.8032342142101</v>
      </c>
      <c r="BA48" s="9">
        <v>6052.4741846036404</v>
      </c>
      <c r="BB48" s="9">
        <v>11236.4830716292</v>
      </c>
      <c r="BC48" s="10">
        <f t="shared" si="2"/>
        <v>57153.076112490162</v>
      </c>
      <c r="BD48" s="9">
        <v>-12.165374747586201</v>
      </c>
      <c r="BE48" s="9">
        <v>6960.55897168304</v>
      </c>
      <c r="BF48" s="9">
        <v>-0.25168589013908899</v>
      </c>
      <c r="BG48" s="9">
        <v>0</v>
      </c>
      <c r="BH48" s="9">
        <v>198542.54022588499</v>
      </c>
      <c r="BI48" s="9">
        <v>16.820670719172899</v>
      </c>
      <c r="BJ48" s="9">
        <v>0.42107986072276798</v>
      </c>
      <c r="BK48" s="11">
        <f t="shared" si="3"/>
        <v>262661.00000000035</v>
      </c>
    </row>
    <row r="49" spans="1:63" ht="10.5" customHeight="1" x14ac:dyDescent="0.3">
      <c r="A49" s="12">
        <v>44</v>
      </c>
      <c r="B49" s="13" t="s">
        <v>43</v>
      </c>
      <c r="C49" s="8">
        <v>44</v>
      </c>
      <c r="D49" s="9">
        <v>1962.5933880607399</v>
      </c>
      <c r="E49" s="9">
        <v>744.95084037779702</v>
      </c>
      <c r="F49" s="9">
        <v>25438.969312402802</v>
      </c>
      <c r="G49" s="9">
        <v>8124.9156888085299</v>
      </c>
      <c r="H49" s="9">
        <v>2550.0970137508998</v>
      </c>
      <c r="I49" s="9">
        <v>39214.365964390803</v>
      </c>
      <c r="J49" s="9">
        <v>1347.15049437069</v>
      </c>
      <c r="K49" s="9">
        <v>662.58174340628705</v>
      </c>
      <c r="L49" s="9">
        <v>1157.8537497412201</v>
      </c>
      <c r="M49" s="9">
        <v>1135.5858337209499</v>
      </c>
      <c r="N49" s="9">
        <v>670.29137387140702</v>
      </c>
      <c r="O49" s="9">
        <v>4873.0567012006404</v>
      </c>
      <c r="P49" s="9">
        <v>313.165850827486</v>
      </c>
      <c r="Q49" s="9">
        <v>6549.8509629218897</v>
      </c>
      <c r="R49" s="9">
        <v>1137.69366105375</v>
      </c>
      <c r="S49" s="9">
        <v>4763.04312942456</v>
      </c>
      <c r="T49" s="9">
        <v>1212.06840622</v>
      </c>
      <c r="U49" s="9">
        <v>8195.5586426863301</v>
      </c>
      <c r="V49" s="9">
        <v>4088.7163515504999</v>
      </c>
      <c r="W49" s="9">
        <v>3849.6343205416701</v>
      </c>
      <c r="X49" s="9">
        <v>1394.8104876285299</v>
      </c>
      <c r="Y49" s="9">
        <v>1080.1677856721201</v>
      </c>
      <c r="Z49" s="9">
        <v>3979.1875845811601</v>
      </c>
      <c r="AA49" s="9">
        <v>4375.7439216727298</v>
      </c>
      <c r="AB49" s="9">
        <v>3049.2501022555598</v>
      </c>
      <c r="AC49" s="9">
        <v>2002.2160706566599</v>
      </c>
      <c r="AD49" s="9">
        <v>3821.2873714452599</v>
      </c>
      <c r="AE49" s="9">
        <v>9134.6178469394108</v>
      </c>
      <c r="AF49" s="9">
        <v>3247.2982920864101</v>
      </c>
      <c r="AG49" s="9">
        <v>6024.7054694367898</v>
      </c>
      <c r="AH49" s="9">
        <v>9755.6763508309705</v>
      </c>
      <c r="AI49" s="9">
        <v>2891.58914575779</v>
      </c>
      <c r="AJ49" s="9">
        <v>1387.3210498698299</v>
      </c>
      <c r="AK49" s="9">
        <v>1270.69696291011</v>
      </c>
      <c r="AL49" s="9">
        <v>13885.3707148349</v>
      </c>
      <c r="AM49" s="9">
        <v>12771.1009531607</v>
      </c>
      <c r="AN49" s="9">
        <v>104827.696753998</v>
      </c>
      <c r="AO49" s="9">
        <v>31003.035690592002</v>
      </c>
      <c r="AP49" s="9">
        <v>48120.459656233601</v>
      </c>
      <c r="AQ49" s="9">
        <v>44893.388088079599</v>
      </c>
      <c r="AR49" s="9">
        <v>4399.9087781359103</v>
      </c>
      <c r="AS49" s="9">
        <v>336.02084220737697</v>
      </c>
      <c r="AT49" s="9">
        <v>5465.9771578768596</v>
      </c>
      <c r="AU49" s="9">
        <v>51898.345421940401</v>
      </c>
      <c r="AV49" s="9">
        <v>11670.284601879501</v>
      </c>
      <c r="AW49" s="9">
        <v>5514.8205651294002</v>
      </c>
      <c r="AX49" s="9">
        <v>15867.9250756785</v>
      </c>
      <c r="AY49" s="9">
        <v>0</v>
      </c>
      <c r="AZ49" s="9">
        <v>11816.361769339501</v>
      </c>
      <c r="BA49" s="9">
        <v>15641.6740464165</v>
      </c>
      <c r="BB49" s="9">
        <v>36179.786363293097</v>
      </c>
      <c r="BC49" s="10">
        <f t="shared" si="2"/>
        <v>585698.86834986811</v>
      </c>
      <c r="BD49" s="9">
        <v>397.80386150954803</v>
      </c>
      <c r="BE49" s="9">
        <v>46797.473851639101</v>
      </c>
      <c r="BF49" s="9">
        <v>2.0040407242248399</v>
      </c>
      <c r="BG49" s="9">
        <v>0</v>
      </c>
      <c r="BH49" s="9">
        <v>25278.598935605802</v>
      </c>
      <c r="BI49" s="9">
        <v>36222.002575595798</v>
      </c>
      <c r="BJ49" s="9">
        <v>27.248385057284601</v>
      </c>
      <c r="BK49" s="11">
        <f t="shared" si="3"/>
        <v>694423.99999999988</v>
      </c>
    </row>
    <row r="50" spans="1:63" ht="10.5" customHeight="1" x14ac:dyDescent="0.3">
      <c r="A50" s="12">
        <v>45</v>
      </c>
      <c r="B50" s="13" t="s">
        <v>44</v>
      </c>
      <c r="C50" s="8">
        <v>45</v>
      </c>
      <c r="D50" s="9">
        <v>9.5042411769272803</v>
      </c>
      <c r="E50" s="9">
        <v>3.9030595609075802</v>
      </c>
      <c r="F50" s="9">
        <v>77.014589275473995</v>
      </c>
      <c r="G50" s="9">
        <v>369.74847151149697</v>
      </c>
      <c r="H50" s="9">
        <v>55.000242101841401</v>
      </c>
      <c r="I50" s="9">
        <v>97.275133009266796</v>
      </c>
      <c r="J50" s="9">
        <v>1.67099316104183</v>
      </c>
      <c r="K50" s="9">
        <v>2.8553905506724102</v>
      </c>
      <c r="L50" s="9">
        <v>2.97868633390231</v>
      </c>
      <c r="M50" s="9">
        <v>2.0857193327042598</v>
      </c>
      <c r="N50" s="9">
        <v>1.2025743526702599</v>
      </c>
      <c r="O50" s="9">
        <v>73.978879126655798</v>
      </c>
      <c r="P50" s="9">
        <v>0.61976170201260405</v>
      </c>
      <c r="Q50" s="9">
        <v>25.559416737195399</v>
      </c>
      <c r="R50" s="9">
        <v>1.748288797007</v>
      </c>
      <c r="S50" s="9">
        <v>28.892808159076299</v>
      </c>
      <c r="T50" s="9">
        <v>2.0145395515994902</v>
      </c>
      <c r="U50" s="9">
        <v>10.3268969633066</v>
      </c>
      <c r="V50" s="9">
        <v>65.596527400767599</v>
      </c>
      <c r="W50" s="9">
        <v>5.24545668764297</v>
      </c>
      <c r="X50" s="9">
        <v>3.74810181708057</v>
      </c>
      <c r="Y50" s="9">
        <v>1.6719454195358101</v>
      </c>
      <c r="Z50" s="9">
        <v>8.3307292910657793</v>
      </c>
      <c r="AA50" s="9">
        <v>6.2908160851016097</v>
      </c>
      <c r="AB50" s="9">
        <v>309.36365339567101</v>
      </c>
      <c r="AC50" s="9">
        <v>121.793653187057</v>
      </c>
      <c r="AD50" s="9">
        <v>108.575660079271</v>
      </c>
      <c r="AE50" s="9">
        <v>55.637115288889397</v>
      </c>
      <c r="AF50" s="9">
        <v>5.1915999139723796</v>
      </c>
      <c r="AG50" s="9">
        <v>10.539715830685999</v>
      </c>
      <c r="AH50" s="9">
        <v>130.31189254489601</v>
      </c>
      <c r="AI50" s="9">
        <v>6.4921120589202497</v>
      </c>
      <c r="AJ50" s="9">
        <v>1.9961448213728099</v>
      </c>
      <c r="AK50" s="9">
        <v>2.5174354490163702</v>
      </c>
      <c r="AL50" s="9">
        <v>150.47403560169201</v>
      </c>
      <c r="AM50" s="9">
        <v>22.086523405956701</v>
      </c>
      <c r="AN50" s="9">
        <v>1511.2006049704701</v>
      </c>
      <c r="AO50" s="9">
        <v>2261.14598486565</v>
      </c>
      <c r="AP50" s="9">
        <v>115.747155154239</v>
      </c>
      <c r="AQ50" s="9">
        <v>2762.9679379669801</v>
      </c>
      <c r="AR50" s="9">
        <v>6.8574203914299998</v>
      </c>
      <c r="AS50" s="9">
        <v>642.37719402550204</v>
      </c>
      <c r="AT50" s="9">
        <v>14.759818465409399</v>
      </c>
      <c r="AU50" s="9">
        <v>7543.5146891034401</v>
      </c>
      <c r="AV50" s="9">
        <v>17.0553193068104</v>
      </c>
      <c r="AW50" s="9">
        <v>10.803571073019899</v>
      </c>
      <c r="AX50" s="9">
        <v>300.09098136876599</v>
      </c>
      <c r="AY50" s="9">
        <v>0</v>
      </c>
      <c r="AZ50" s="9">
        <v>247.98386398654901</v>
      </c>
      <c r="BA50" s="9">
        <v>731.69903929681197</v>
      </c>
      <c r="BB50" s="9">
        <v>458.45672458187698</v>
      </c>
      <c r="BC50" s="10">
        <f t="shared" si="2"/>
        <v>18406.903114239307</v>
      </c>
      <c r="BD50" s="9">
        <v>16.272157305688602</v>
      </c>
      <c r="BE50" s="9">
        <v>106.911629075894</v>
      </c>
      <c r="BF50" s="9">
        <v>0.33664991674655198</v>
      </c>
      <c r="BG50" s="9">
        <v>0</v>
      </c>
      <c r="BH50" s="9">
        <v>121660.713233441</v>
      </c>
      <c r="BI50" s="9">
        <v>52.426443860505898</v>
      </c>
      <c r="BJ50" s="9">
        <v>-0.56322783918332098</v>
      </c>
      <c r="BK50" s="11">
        <f t="shared" si="3"/>
        <v>140242.99999999994</v>
      </c>
    </row>
    <row r="51" spans="1:63" ht="10.5" customHeight="1" x14ac:dyDescent="0.3">
      <c r="A51" s="12">
        <v>46</v>
      </c>
      <c r="B51" s="13" t="s">
        <v>45</v>
      </c>
      <c r="C51" s="8">
        <v>46</v>
      </c>
      <c r="D51" s="9">
        <v>9.0365437090425396E-2</v>
      </c>
      <c r="E51" s="9">
        <v>3.5295735792484503E-2</v>
      </c>
      <c r="F51" s="9">
        <v>1.68539492100125</v>
      </c>
      <c r="G51" s="9">
        <v>0.38233636678144101</v>
      </c>
      <c r="H51" s="9">
        <v>0.18741311984594899</v>
      </c>
      <c r="I51" s="9">
        <v>4.7867452568744602</v>
      </c>
      <c r="J51" s="9">
        <v>9.5272166815519296E-2</v>
      </c>
      <c r="K51" s="9">
        <v>0.686979393332805</v>
      </c>
      <c r="L51" s="9">
        <v>0.80968564873945104</v>
      </c>
      <c r="M51" s="9">
        <v>0.18934732134608501</v>
      </c>
      <c r="N51" s="9">
        <v>0.111736440709616</v>
      </c>
      <c r="O51" s="9">
        <v>0.55774796906243995</v>
      </c>
      <c r="P51" s="9">
        <v>0.104726105158921</v>
      </c>
      <c r="Q51" s="9">
        <v>0.64223082820852795</v>
      </c>
      <c r="R51" s="9">
        <v>0.40646616279615699</v>
      </c>
      <c r="S51" s="9">
        <v>0.54457034049028497</v>
      </c>
      <c r="T51" s="9">
        <v>0.118903432619114</v>
      </c>
      <c r="U51" s="9">
        <v>0.86935787705145795</v>
      </c>
      <c r="V51" s="9">
        <v>0.27232705210520602</v>
      </c>
      <c r="W51" s="9">
        <v>0.51431915521105298</v>
      </c>
      <c r="X51" s="9">
        <v>9.2169818797373307E-2</v>
      </c>
      <c r="Y51" s="9">
        <v>0.11477726691767701</v>
      </c>
      <c r="Z51" s="9">
        <v>1.0040937907151899</v>
      </c>
      <c r="AA51" s="9">
        <v>0.55994927489100599</v>
      </c>
      <c r="AB51" s="9">
        <v>0.74516120471873204</v>
      </c>
      <c r="AC51" s="9">
        <v>8.6953030377951795E-2</v>
      </c>
      <c r="AD51" s="9">
        <v>0.73696633672328604</v>
      </c>
      <c r="AE51" s="9">
        <v>0.86342055347005398</v>
      </c>
      <c r="AF51" s="9">
        <v>0.38285794328198097</v>
      </c>
      <c r="AG51" s="9">
        <v>0.63131752022343401</v>
      </c>
      <c r="AH51" s="9">
        <v>0.50941705664730796</v>
      </c>
      <c r="AI51" s="9">
        <v>0.49657954085260098</v>
      </c>
      <c r="AJ51" s="9">
        <v>0.139214172235675</v>
      </c>
      <c r="AK51" s="9">
        <v>0.48776386689946599</v>
      </c>
      <c r="AL51" s="9">
        <v>2.85001554677295</v>
      </c>
      <c r="AM51" s="9">
        <v>2.6318545883218598</v>
      </c>
      <c r="AN51" s="9">
        <v>91.758220350012095</v>
      </c>
      <c r="AO51" s="9">
        <v>10.5250413302018</v>
      </c>
      <c r="AP51" s="9">
        <v>11.142839232190401</v>
      </c>
      <c r="AQ51" s="9">
        <v>11.617393198411399</v>
      </c>
      <c r="AR51" s="9">
        <v>4.5153865945394598</v>
      </c>
      <c r="AS51" s="9">
        <v>0.965255676100925</v>
      </c>
      <c r="AT51" s="9">
        <v>11.966640619861399</v>
      </c>
      <c r="AU51" s="9">
        <v>24.310506665105901</v>
      </c>
      <c r="AV51" s="9">
        <v>10.755773394981199</v>
      </c>
      <c r="AW51" s="9">
        <v>39238.069322899602</v>
      </c>
      <c r="AX51" s="9">
        <v>17.011780470092301</v>
      </c>
      <c r="AY51" s="9">
        <v>0</v>
      </c>
      <c r="AZ51" s="9">
        <v>6.2803137184593396</v>
      </c>
      <c r="BA51" s="9">
        <v>94.066541507241695</v>
      </c>
      <c r="BB51" s="9">
        <v>53.579770261729898</v>
      </c>
      <c r="BC51" s="10">
        <f t="shared" si="2"/>
        <v>39611.988518161408</v>
      </c>
      <c r="BD51" s="9">
        <v>0</v>
      </c>
      <c r="BE51" s="9">
        <v>337.60714968988299</v>
      </c>
      <c r="BF51" s="9">
        <v>52904.8063933753</v>
      </c>
      <c r="BG51" s="9">
        <v>8547.8538535308198</v>
      </c>
      <c r="BH51" s="9">
        <v>216066.63302568701</v>
      </c>
      <c r="BI51" s="9">
        <v>1.11105955511998</v>
      </c>
      <c r="BJ51" s="9">
        <v>0</v>
      </c>
      <c r="BK51" s="11">
        <f t="shared" si="3"/>
        <v>317469.99999999953</v>
      </c>
    </row>
    <row r="52" spans="1:63" ht="10.5" customHeight="1" x14ac:dyDescent="0.3">
      <c r="A52" s="12">
        <v>47</v>
      </c>
      <c r="B52" s="13" t="s">
        <v>46</v>
      </c>
      <c r="C52" s="8">
        <v>47</v>
      </c>
      <c r="D52" s="9">
        <v>242.90986606686599</v>
      </c>
      <c r="E52" s="9">
        <v>69.721964196230303</v>
      </c>
      <c r="F52" s="9">
        <v>1912.65847173273</v>
      </c>
      <c r="G52" s="9">
        <v>1156.35802437863</v>
      </c>
      <c r="H52" s="9">
        <v>247.47795757498099</v>
      </c>
      <c r="I52" s="9">
        <v>3572.7908347082698</v>
      </c>
      <c r="J52" s="9">
        <v>93.629968932451007</v>
      </c>
      <c r="K52" s="9">
        <v>160.723735557927</v>
      </c>
      <c r="L52" s="9">
        <v>196.43721669469599</v>
      </c>
      <c r="M52" s="9">
        <v>120.88951445235899</v>
      </c>
      <c r="N52" s="9">
        <v>174.356003274084</v>
      </c>
      <c r="O52" s="9">
        <v>1075.99698605039</v>
      </c>
      <c r="P52" s="9">
        <v>67.126935184193499</v>
      </c>
      <c r="Q52" s="9">
        <v>585.99044671663603</v>
      </c>
      <c r="R52" s="9">
        <v>589.38104716025202</v>
      </c>
      <c r="S52" s="9">
        <v>573.01414467018299</v>
      </c>
      <c r="T52" s="9">
        <v>67.021148237343695</v>
      </c>
      <c r="U52" s="9">
        <v>857.30891818882299</v>
      </c>
      <c r="V52" s="9">
        <v>544.32135662189501</v>
      </c>
      <c r="W52" s="9">
        <v>323.73881611127899</v>
      </c>
      <c r="X52" s="9">
        <v>83.087865209007703</v>
      </c>
      <c r="Y52" s="9">
        <v>461.554879707645</v>
      </c>
      <c r="Z52" s="9">
        <v>1031.08393796512</v>
      </c>
      <c r="AA52" s="9">
        <v>524.01633537900398</v>
      </c>
      <c r="AB52" s="9">
        <v>488.80443608642997</v>
      </c>
      <c r="AC52" s="9">
        <v>235.92998683014699</v>
      </c>
      <c r="AD52" s="9">
        <v>657.51305784726696</v>
      </c>
      <c r="AE52" s="9">
        <v>1013.93402562386</v>
      </c>
      <c r="AF52" s="9">
        <v>469.43034552143598</v>
      </c>
      <c r="AG52" s="9">
        <v>513.564452068121</v>
      </c>
      <c r="AH52" s="9">
        <v>1287.2693749380001</v>
      </c>
      <c r="AI52" s="9">
        <v>445.19595767352399</v>
      </c>
      <c r="AJ52" s="9">
        <v>178.45349669421299</v>
      </c>
      <c r="AK52" s="9">
        <v>296.30485617466098</v>
      </c>
      <c r="AL52" s="9">
        <v>1529.1866672586</v>
      </c>
      <c r="AM52" s="9">
        <v>1396.6728242726599</v>
      </c>
      <c r="AN52" s="9">
        <v>14563.6561722226</v>
      </c>
      <c r="AO52" s="9">
        <v>5447.7188086265796</v>
      </c>
      <c r="AP52" s="9">
        <v>7443.3634739805002</v>
      </c>
      <c r="AQ52" s="9">
        <v>5149.4645202280999</v>
      </c>
      <c r="AR52" s="9">
        <v>1199.0394963784699</v>
      </c>
      <c r="AS52" s="9">
        <v>93.913352563977</v>
      </c>
      <c r="AT52" s="9">
        <v>1911.28547220411</v>
      </c>
      <c r="AU52" s="9">
        <v>6149.9685269885404</v>
      </c>
      <c r="AV52" s="9">
        <v>2715.01709943068</v>
      </c>
      <c r="AW52" s="9">
        <v>3892.2615422495001</v>
      </c>
      <c r="AX52" s="9">
        <v>8789.4843976447501</v>
      </c>
      <c r="AY52" s="9">
        <v>0</v>
      </c>
      <c r="AZ52" s="9">
        <v>5260.3602838564502</v>
      </c>
      <c r="BA52" s="9">
        <v>5105.2787118367596</v>
      </c>
      <c r="BB52" s="9">
        <v>8091.8181332613303</v>
      </c>
      <c r="BC52" s="10">
        <f t="shared" si="2"/>
        <v>99056.485847232267</v>
      </c>
      <c r="BD52" s="9">
        <v>329.69160822005199</v>
      </c>
      <c r="BE52" s="9">
        <v>4415.8225971066604</v>
      </c>
      <c r="BF52" s="9">
        <v>0.69734625611785805</v>
      </c>
      <c r="BG52" s="9">
        <v>92329.209162550702</v>
      </c>
      <c r="BH52" s="9">
        <v>117871.00718293</v>
      </c>
      <c r="BI52" s="9">
        <v>191.62515434036899</v>
      </c>
      <c r="BJ52" s="9">
        <v>-1.53889863661208</v>
      </c>
      <c r="BK52" s="11">
        <f t="shared" si="3"/>
        <v>314192.99999999959</v>
      </c>
    </row>
    <row r="53" spans="1:63" ht="10.5" customHeight="1" x14ac:dyDescent="0.3">
      <c r="A53" s="12">
        <v>48</v>
      </c>
      <c r="B53" s="13" t="s">
        <v>47</v>
      </c>
      <c r="C53" s="8">
        <v>48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10">
        <f t="shared" si="2"/>
        <v>0</v>
      </c>
      <c r="BD53" s="9">
        <v>0</v>
      </c>
      <c r="BE53" s="9">
        <v>0</v>
      </c>
      <c r="BF53" s="9">
        <v>0</v>
      </c>
      <c r="BG53" s="9">
        <v>0</v>
      </c>
      <c r="BH53" s="9">
        <v>59474</v>
      </c>
      <c r="BI53" s="9">
        <v>0</v>
      </c>
      <c r="BJ53" s="9">
        <v>0</v>
      </c>
      <c r="BK53" s="11">
        <f t="shared" si="3"/>
        <v>59474</v>
      </c>
    </row>
    <row r="54" spans="1:63" ht="10.5" customHeight="1" x14ac:dyDescent="0.3">
      <c r="A54" s="12">
        <v>49</v>
      </c>
      <c r="B54" s="13" t="s">
        <v>48</v>
      </c>
      <c r="C54" s="8">
        <v>49</v>
      </c>
      <c r="D54" s="9">
        <v>37.877313759428503</v>
      </c>
      <c r="E54" s="9">
        <v>13.933617392120899</v>
      </c>
      <c r="F54" s="9">
        <v>476.24570920265398</v>
      </c>
      <c r="G54" s="9">
        <v>152.227203645396</v>
      </c>
      <c r="H54" s="9">
        <v>47.458952951677801</v>
      </c>
      <c r="I54" s="9">
        <v>736.59910670654995</v>
      </c>
      <c r="J54" s="9">
        <v>25.368692069978099</v>
      </c>
      <c r="K54" s="9">
        <v>12.3674816326181</v>
      </c>
      <c r="L54" s="9">
        <v>21.562542109234101</v>
      </c>
      <c r="M54" s="9">
        <v>21.277049696813599</v>
      </c>
      <c r="N54" s="9">
        <v>12.362934229093399</v>
      </c>
      <c r="O54" s="9">
        <v>91.385352849772204</v>
      </c>
      <c r="P54" s="9">
        <v>5.6321458176226802</v>
      </c>
      <c r="Q54" s="9">
        <v>123.10985064094901</v>
      </c>
      <c r="R54" s="9">
        <v>21.320251126082699</v>
      </c>
      <c r="S54" s="9">
        <v>90.244198961263805</v>
      </c>
      <c r="T54" s="9">
        <v>22.704943307582901</v>
      </c>
      <c r="U54" s="9">
        <v>154.24289988440901</v>
      </c>
      <c r="V54" s="9">
        <v>77.281061912153305</v>
      </c>
      <c r="W54" s="9">
        <v>72.412811169874601</v>
      </c>
      <c r="X54" s="9">
        <v>26.231889990984399</v>
      </c>
      <c r="Y54" s="9">
        <v>20.298212809259901</v>
      </c>
      <c r="Z54" s="9">
        <v>74.596583410609</v>
      </c>
      <c r="AA54" s="9">
        <v>81.768923417444</v>
      </c>
      <c r="AB54" s="9">
        <v>56.988773147823998</v>
      </c>
      <c r="AC54" s="9">
        <v>37.782745708673303</v>
      </c>
      <c r="AD54" s="9">
        <v>71.940406244819897</v>
      </c>
      <c r="AE54" s="9">
        <v>160.649645746625</v>
      </c>
      <c r="AF54" s="9">
        <v>60.693328450266399</v>
      </c>
      <c r="AG54" s="9">
        <v>113.16091440731</v>
      </c>
      <c r="AH54" s="9">
        <v>183.58813113793099</v>
      </c>
      <c r="AI54" s="9">
        <v>54.153425696429899</v>
      </c>
      <c r="AJ54" s="9">
        <v>25.866707040523799</v>
      </c>
      <c r="AK54" s="9">
        <v>23.684792823434801</v>
      </c>
      <c r="AL54" s="9">
        <v>261.77134052005101</v>
      </c>
      <c r="AM54" s="9">
        <v>237.78230775629501</v>
      </c>
      <c r="AN54" s="9">
        <v>1991.3529986001499</v>
      </c>
      <c r="AO54" s="9">
        <v>595.61702905801997</v>
      </c>
      <c r="AP54" s="9">
        <v>907.24102843844298</v>
      </c>
      <c r="AQ54" s="9">
        <v>862.54722805943197</v>
      </c>
      <c r="AR54" s="9">
        <v>83.364892830625493</v>
      </c>
      <c r="AS54" s="9">
        <v>10.0852824861605</v>
      </c>
      <c r="AT54" s="9">
        <v>104.035115633972</v>
      </c>
      <c r="AU54" s="9">
        <v>1022.30063231384</v>
      </c>
      <c r="AV54" s="9">
        <v>221.185727263812</v>
      </c>
      <c r="AW54" s="9">
        <v>125.124879896961</v>
      </c>
      <c r="AX54" s="9">
        <v>303.05174234850102</v>
      </c>
      <c r="AY54" s="9">
        <v>0</v>
      </c>
      <c r="AZ54" s="9">
        <v>224.16181286884699</v>
      </c>
      <c r="BA54" s="9">
        <v>298.89293638039101</v>
      </c>
      <c r="BB54" s="9">
        <v>685.05927626706705</v>
      </c>
      <c r="BC54" s="10">
        <f t="shared" si="2"/>
        <v>11140.59282981998</v>
      </c>
      <c r="BD54" s="9">
        <v>0.44866664570525799</v>
      </c>
      <c r="BE54" s="9">
        <v>882.92736920419497</v>
      </c>
      <c r="BF54" s="9">
        <v>369827.875837008</v>
      </c>
      <c r="BG54" s="9">
        <v>4.8949452700015001</v>
      </c>
      <c r="BH54" s="9">
        <v>1314.27638814907</v>
      </c>
      <c r="BI54" s="9">
        <v>651.95638988780195</v>
      </c>
      <c r="BJ54" s="9">
        <v>2.7574015541508901E-2</v>
      </c>
      <c r="BK54" s="11">
        <f t="shared" si="3"/>
        <v>383823.00000000029</v>
      </c>
    </row>
    <row r="55" spans="1:63" ht="10.5" customHeight="1" x14ac:dyDescent="0.3">
      <c r="A55" s="12">
        <v>50</v>
      </c>
      <c r="B55" s="13" t="s">
        <v>49</v>
      </c>
      <c r="C55" s="8">
        <v>50</v>
      </c>
      <c r="D55" s="9">
        <v>3.9692795429249998</v>
      </c>
      <c r="E55" s="9">
        <v>1.49534222278021</v>
      </c>
      <c r="F55" s="9">
        <v>51.824409119646099</v>
      </c>
      <c r="G55" s="9">
        <v>16.3557728727091</v>
      </c>
      <c r="H55" s="9">
        <v>5.13401663162663</v>
      </c>
      <c r="I55" s="9">
        <v>80.084816868821804</v>
      </c>
      <c r="J55" s="9">
        <v>2.7621118496224799</v>
      </c>
      <c r="K55" s="9">
        <v>1.3231632788216601</v>
      </c>
      <c r="L55" s="9">
        <v>2.3218230285546402</v>
      </c>
      <c r="M55" s="9">
        <v>2.3111720529811901</v>
      </c>
      <c r="N55" s="9">
        <v>1.3431060914464099</v>
      </c>
      <c r="O55" s="9">
        <v>9.8874230804699508</v>
      </c>
      <c r="P55" s="9">
        <v>0.60994085767698403</v>
      </c>
      <c r="Q55" s="9">
        <v>13.3857053941848</v>
      </c>
      <c r="R55" s="9">
        <v>2.3101748237901898</v>
      </c>
      <c r="S55" s="9">
        <v>9.7105819621851808</v>
      </c>
      <c r="T55" s="9">
        <v>2.4664711730345901</v>
      </c>
      <c r="U55" s="9">
        <v>16.7806871980839</v>
      </c>
      <c r="V55" s="9">
        <v>8.3747073743626697</v>
      </c>
      <c r="W55" s="9">
        <v>7.8723032326526097</v>
      </c>
      <c r="X55" s="9">
        <v>2.84898466985601</v>
      </c>
      <c r="Y55" s="9">
        <v>2.2027716741154602</v>
      </c>
      <c r="Z55" s="9">
        <v>8.0929792065562403</v>
      </c>
      <c r="AA55" s="9">
        <v>8.8875422877590307</v>
      </c>
      <c r="AB55" s="9">
        <v>5.9919801577965899</v>
      </c>
      <c r="AC55" s="9">
        <v>4.0363367938755799</v>
      </c>
      <c r="AD55" s="9">
        <v>7.7493820881424504</v>
      </c>
      <c r="AE55" s="9">
        <v>17.446755472005101</v>
      </c>
      <c r="AF55" s="9">
        <v>6.5992632323795499</v>
      </c>
      <c r="AG55" s="9">
        <v>12.308057719704101</v>
      </c>
      <c r="AH55" s="9">
        <v>19.915127246027101</v>
      </c>
      <c r="AI55" s="9">
        <v>5.8831574206555297</v>
      </c>
      <c r="AJ55" s="9">
        <v>2.8140418717640601</v>
      </c>
      <c r="AK55" s="9">
        <v>2.5633921155767698</v>
      </c>
      <c r="AL55" s="9">
        <v>28.355823363505799</v>
      </c>
      <c r="AM55" s="9">
        <v>25.818997307314699</v>
      </c>
      <c r="AN55" s="9">
        <v>213.35393112859501</v>
      </c>
      <c r="AO55" s="9">
        <v>63.204327198823897</v>
      </c>
      <c r="AP55" s="9">
        <v>98.505160574692994</v>
      </c>
      <c r="AQ55" s="9">
        <v>91.955229155959003</v>
      </c>
      <c r="AR55" s="9">
        <v>8.9459177972257091</v>
      </c>
      <c r="AS55" s="9">
        <v>0.66842553848349995</v>
      </c>
      <c r="AT55" s="9">
        <v>10.95920298661</v>
      </c>
      <c r="AU55" s="9">
        <v>106.001209966771</v>
      </c>
      <c r="AV55" s="9">
        <v>23.773401968652099</v>
      </c>
      <c r="AW55" s="9">
        <v>357.18138743609501</v>
      </c>
      <c r="AX55" s="9">
        <v>32.185496088270099</v>
      </c>
      <c r="AY55" s="9">
        <v>0</v>
      </c>
      <c r="AZ55" s="9">
        <v>24.265894331890099</v>
      </c>
      <c r="BA55" s="9">
        <v>32.845914170972399</v>
      </c>
      <c r="BB55" s="9">
        <v>74.536724084764302</v>
      </c>
      <c r="BC55" s="10">
        <f t="shared" si="2"/>
        <v>1540.2198237112154</v>
      </c>
      <c r="BD55" s="9">
        <v>0</v>
      </c>
      <c r="BE55" s="9">
        <v>98.779727990433997</v>
      </c>
      <c r="BF55" s="9">
        <v>241358.57741920801</v>
      </c>
      <c r="BG55" s="9">
        <v>75.385127791393302</v>
      </c>
      <c r="BH55" s="9">
        <v>1951.0310951858601</v>
      </c>
      <c r="BI55" s="9">
        <v>71.0068061135769</v>
      </c>
      <c r="BJ55" s="9">
        <v>0</v>
      </c>
      <c r="BK55" s="11">
        <f t="shared" si="3"/>
        <v>245095.00000000052</v>
      </c>
    </row>
    <row r="56" spans="1:63" ht="10.5" customHeight="1" x14ac:dyDescent="0.3">
      <c r="A56" s="14">
        <v>51</v>
      </c>
      <c r="B56" s="15" t="s">
        <v>50</v>
      </c>
      <c r="C56" s="8">
        <v>51</v>
      </c>
      <c r="D56" s="9">
        <v>849.15070496605597</v>
      </c>
      <c r="E56" s="9">
        <v>231.392246770404</v>
      </c>
      <c r="F56" s="9">
        <v>1148.79883840811</v>
      </c>
      <c r="G56" s="9">
        <v>411.56880977559501</v>
      </c>
      <c r="H56" s="9">
        <v>143.88432397264299</v>
      </c>
      <c r="I56" s="9">
        <v>2128.7050481963201</v>
      </c>
      <c r="J56" s="9">
        <v>52.967370034025102</v>
      </c>
      <c r="K56" s="9">
        <v>66.066826127902601</v>
      </c>
      <c r="L56" s="9">
        <v>63.1004217516099</v>
      </c>
      <c r="M56" s="9">
        <v>54.728703129810299</v>
      </c>
      <c r="N56" s="9">
        <v>82.807484633184401</v>
      </c>
      <c r="O56" s="9">
        <v>321.87367016129502</v>
      </c>
      <c r="P56" s="9">
        <v>18.407395093770599</v>
      </c>
      <c r="Q56" s="9">
        <v>293.59980614977098</v>
      </c>
      <c r="R56" s="9">
        <v>73.458052146823505</v>
      </c>
      <c r="S56" s="9">
        <v>623.34312592362596</v>
      </c>
      <c r="T56" s="9">
        <v>114.407815708949</v>
      </c>
      <c r="U56" s="9">
        <v>368.359213927415</v>
      </c>
      <c r="V56" s="9">
        <v>189.56067420840199</v>
      </c>
      <c r="W56" s="9">
        <v>181.25085705745701</v>
      </c>
      <c r="X56" s="9">
        <v>84.337514029033102</v>
      </c>
      <c r="Y56" s="9">
        <v>76.073040196613505</v>
      </c>
      <c r="Z56" s="9">
        <v>240.03642158455199</v>
      </c>
      <c r="AA56" s="9">
        <v>298.88737238666801</v>
      </c>
      <c r="AB56" s="9">
        <v>347.67828196377701</v>
      </c>
      <c r="AC56" s="9">
        <v>195.152045845223</v>
      </c>
      <c r="AD56" s="9">
        <v>232.20043529502999</v>
      </c>
      <c r="AE56" s="9">
        <v>440.94304329936398</v>
      </c>
      <c r="AF56" s="9">
        <v>165.519161323292</v>
      </c>
      <c r="AG56" s="9">
        <v>258.47120001053599</v>
      </c>
      <c r="AH56" s="9">
        <v>432.71287841489902</v>
      </c>
      <c r="AI56" s="9">
        <v>163.89826847465599</v>
      </c>
      <c r="AJ56" s="9">
        <v>66.361556132150199</v>
      </c>
      <c r="AK56" s="9">
        <v>73.968797916436699</v>
      </c>
      <c r="AL56" s="9">
        <v>2733.2894481655899</v>
      </c>
      <c r="AM56" s="9">
        <v>605.64370484631399</v>
      </c>
      <c r="AN56" s="9">
        <v>5485.5203430925803</v>
      </c>
      <c r="AO56" s="9">
        <v>1778.4810103034599</v>
      </c>
      <c r="AP56" s="9">
        <v>2175.0411129101499</v>
      </c>
      <c r="AQ56" s="9">
        <v>2106.6385798691499</v>
      </c>
      <c r="AR56" s="9">
        <v>240.91552626525501</v>
      </c>
      <c r="AS56" s="9">
        <v>49.092513416551903</v>
      </c>
      <c r="AT56" s="9">
        <v>400.29350579333101</v>
      </c>
      <c r="AU56" s="9">
        <v>2727.21506785356</v>
      </c>
      <c r="AV56" s="9">
        <v>637.99515024892298</v>
      </c>
      <c r="AW56" s="9">
        <v>501.110992660443</v>
      </c>
      <c r="AX56" s="9">
        <v>1391.2407942503201</v>
      </c>
      <c r="AY56" s="9">
        <v>0</v>
      </c>
      <c r="AZ56" s="9">
        <v>607.37948829183097</v>
      </c>
      <c r="BA56" s="9">
        <v>794.80728725083304</v>
      </c>
      <c r="BB56" s="9">
        <v>1965.57051976974</v>
      </c>
      <c r="BC56" s="10">
        <f t="shared" si="2"/>
        <v>34693.906450003436</v>
      </c>
      <c r="BD56" s="9">
        <v>303.29645157297301</v>
      </c>
      <c r="BE56" s="9">
        <v>2058.8297465218898</v>
      </c>
      <c r="BF56" s="9">
        <v>854740.70799063798</v>
      </c>
      <c r="BG56" s="9">
        <v>237.35012546564499</v>
      </c>
      <c r="BH56" s="9">
        <v>14311.412001467799</v>
      </c>
      <c r="BI56" s="9">
        <v>1816.4885577216401</v>
      </c>
      <c r="BJ56" s="9">
        <v>50.008676608750001</v>
      </c>
      <c r="BK56" s="11">
        <f t="shared" si="3"/>
        <v>908212.00000000012</v>
      </c>
    </row>
    <row r="57" spans="1:63" ht="10.5" customHeight="1" x14ac:dyDescent="0.3">
      <c r="A57" s="46" t="s">
        <v>65</v>
      </c>
      <c r="B57" s="46"/>
      <c r="C57" s="46"/>
      <c r="D57" s="10">
        <f t="shared" ref="D57:AI57" si="4">SUM(D6:D56)</f>
        <v>185430.96090011764</v>
      </c>
      <c r="E57" s="10">
        <f t="shared" si="4"/>
        <v>92241.430266972413</v>
      </c>
      <c r="F57" s="10">
        <f t="shared" si="4"/>
        <v>119180.06203801981</v>
      </c>
      <c r="G57" s="10">
        <f t="shared" si="4"/>
        <v>58303.649782170287</v>
      </c>
      <c r="H57" s="10">
        <f t="shared" si="4"/>
        <v>23856.515097669446</v>
      </c>
      <c r="I57" s="10">
        <f t="shared" si="4"/>
        <v>723611.50778495346</v>
      </c>
      <c r="J57" s="10">
        <f t="shared" si="4"/>
        <v>11797.178800982671</v>
      </c>
      <c r="K57" s="10">
        <f t="shared" si="4"/>
        <v>35012.049126345184</v>
      </c>
      <c r="L57" s="10">
        <f t="shared" si="4"/>
        <v>31335.207718430789</v>
      </c>
      <c r="M57" s="10">
        <f t="shared" si="4"/>
        <v>18479.294380850934</v>
      </c>
      <c r="N57" s="10">
        <f t="shared" si="4"/>
        <v>21234.675576042922</v>
      </c>
      <c r="O57" s="10">
        <f t="shared" si="4"/>
        <v>75791.577262957842</v>
      </c>
      <c r="P57" s="10">
        <f t="shared" si="4"/>
        <v>8177.5895874162425</v>
      </c>
      <c r="Q57" s="10">
        <f t="shared" si="4"/>
        <v>310674.12633884611</v>
      </c>
      <c r="R57" s="10">
        <f t="shared" si="4"/>
        <v>49099.494279753773</v>
      </c>
      <c r="S57" s="10">
        <f t="shared" si="4"/>
        <v>94453.417938884493</v>
      </c>
      <c r="T57" s="10">
        <f t="shared" si="4"/>
        <v>28483.379186025457</v>
      </c>
      <c r="U57" s="10">
        <f t="shared" si="4"/>
        <v>36160.644735036774</v>
      </c>
      <c r="V57" s="10">
        <f t="shared" si="4"/>
        <v>34351.342963836076</v>
      </c>
      <c r="W57" s="10">
        <f t="shared" si="4"/>
        <v>35501.633742540609</v>
      </c>
      <c r="X57" s="10">
        <f t="shared" si="4"/>
        <v>13494.613311283581</v>
      </c>
      <c r="Y57" s="10">
        <f t="shared" si="4"/>
        <v>18215.657613461826</v>
      </c>
      <c r="Z57" s="10">
        <f t="shared" si="4"/>
        <v>78078.826548926474</v>
      </c>
      <c r="AA57" s="10">
        <f t="shared" si="4"/>
        <v>59010.280050562338</v>
      </c>
      <c r="AB57" s="10">
        <f t="shared" si="4"/>
        <v>111539.19874510018</v>
      </c>
      <c r="AC57" s="10">
        <f t="shared" si="4"/>
        <v>53061.369530809716</v>
      </c>
      <c r="AD57" s="10">
        <f t="shared" si="4"/>
        <v>71163.219014559101</v>
      </c>
      <c r="AE57" s="10">
        <f t="shared" si="4"/>
        <v>126871.12200670807</v>
      </c>
      <c r="AF57" s="10">
        <f t="shared" si="4"/>
        <v>59192.601467150016</v>
      </c>
      <c r="AG57" s="10">
        <f t="shared" si="4"/>
        <v>66301.833119777715</v>
      </c>
      <c r="AH57" s="10">
        <f t="shared" si="4"/>
        <v>114210.65239677411</v>
      </c>
      <c r="AI57" s="10">
        <f t="shared" si="4"/>
        <v>57422.927575537884</v>
      </c>
      <c r="AJ57" s="10">
        <f t="shared" ref="AJ57:BK57" si="5">SUM(AJ6:AJ56)</f>
        <v>18326.070078325523</v>
      </c>
      <c r="AK57" s="10">
        <f t="shared" si="5"/>
        <v>33590.477402328288</v>
      </c>
      <c r="AL57" s="10">
        <f t="shared" si="5"/>
        <v>205614.67369358786</v>
      </c>
      <c r="AM57" s="10">
        <f t="shared" si="5"/>
        <v>290651.07099551492</v>
      </c>
      <c r="AN57" s="10">
        <f t="shared" si="5"/>
        <v>497813.64714364905</v>
      </c>
      <c r="AO57" s="10">
        <f t="shared" si="5"/>
        <v>297283.52066030249</v>
      </c>
      <c r="AP57" s="10">
        <f t="shared" si="5"/>
        <v>165642.43637368592</v>
      </c>
      <c r="AQ57" s="10">
        <f t="shared" si="5"/>
        <v>210557.20426861878</v>
      </c>
      <c r="AR57" s="10">
        <f t="shared" si="5"/>
        <v>47892.780467415498</v>
      </c>
      <c r="AS57" s="10">
        <f t="shared" si="5"/>
        <v>6419.7854630109368</v>
      </c>
      <c r="AT57" s="10">
        <f t="shared" si="5"/>
        <v>123544.95786386009</v>
      </c>
      <c r="AU57" s="10">
        <f t="shared" si="5"/>
        <v>208607.22180237854</v>
      </c>
      <c r="AV57" s="10">
        <f t="shared" si="5"/>
        <v>38418.629352994416</v>
      </c>
      <c r="AW57" s="10">
        <f t="shared" si="5"/>
        <v>110644.43753646265</v>
      </c>
      <c r="AX57" s="10">
        <f t="shared" si="5"/>
        <v>123591.27545089289</v>
      </c>
      <c r="AY57" s="10">
        <f t="shared" si="5"/>
        <v>0</v>
      </c>
      <c r="AZ57" s="10">
        <f t="shared" si="5"/>
        <v>48437.148161807971</v>
      </c>
      <c r="BA57" s="10">
        <f t="shared" si="5"/>
        <v>74768.434884797025</v>
      </c>
      <c r="BB57" s="10">
        <f t="shared" si="5"/>
        <v>204818.73802788864</v>
      </c>
      <c r="BC57" s="10">
        <f t="shared" si="5"/>
        <v>5528360.5485160258</v>
      </c>
      <c r="BD57" s="10">
        <f t="shared" si="5"/>
        <v>986406.90722541092</v>
      </c>
      <c r="BE57" s="10">
        <f t="shared" si="5"/>
        <v>124119.40429355996</v>
      </c>
      <c r="BF57" s="10">
        <f t="shared" si="5"/>
        <v>1527182.1853586086</v>
      </c>
      <c r="BG57" s="10">
        <f t="shared" si="5"/>
        <v>101621.74284438303</v>
      </c>
      <c r="BH57" s="10">
        <f t="shared" si="5"/>
        <v>4045153.6049435926</v>
      </c>
      <c r="BI57" s="10">
        <f t="shared" si="5"/>
        <v>1033044.2693152418</v>
      </c>
      <c r="BJ57" s="10">
        <f t="shared" si="5"/>
        <v>-39689.66249682261</v>
      </c>
      <c r="BK57" s="10">
        <f t="shared" si="5"/>
        <v>13306199</v>
      </c>
    </row>
    <row r="58" spans="1:63" ht="10.5" customHeight="1" x14ac:dyDescent="0.3">
      <c r="A58" s="47" t="s">
        <v>66</v>
      </c>
      <c r="B58" s="47"/>
      <c r="C58" s="47"/>
      <c r="D58" s="16">
        <v>49458.409248263997</v>
      </c>
      <c r="E58" s="16">
        <v>9116.6426949971501</v>
      </c>
      <c r="F58" s="16">
        <v>20717.254037798</v>
      </c>
      <c r="G58" s="16">
        <v>8093.1161308983701</v>
      </c>
      <c r="H58" s="16">
        <v>3964.2422316319798</v>
      </c>
      <c r="I58" s="16">
        <v>34573.058753808902</v>
      </c>
      <c r="J58" s="16">
        <v>815.30820164231704</v>
      </c>
      <c r="K58" s="16">
        <v>5930.7603394465305</v>
      </c>
      <c r="L58" s="16">
        <v>4541.8416808659103</v>
      </c>
      <c r="M58" s="16">
        <v>2550.5298693684399</v>
      </c>
      <c r="N58" s="16">
        <v>1888.1043366481499</v>
      </c>
      <c r="O58" s="16">
        <v>9038.8024010227491</v>
      </c>
      <c r="P58" s="16">
        <v>1276.75467595233</v>
      </c>
      <c r="Q58" s="16">
        <v>28982.312737410499</v>
      </c>
      <c r="R58" s="16">
        <v>1708.1210233398599</v>
      </c>
      <c r="S58" s="16">
        <v>28325.900145772401</v>
      </c>
      <c r="T58" s="16">
        <v>12837.061817751401</v>
      </c>
      <c r="U58" s="16">
        <v>7313.6780219737802</v>
      </c>
      <c r="V58" s="16">
        <v>13382.049632508901</v>
      </c>
      <c r="W58" s="16">
        <v>8024.9719618091603</v>
      </c>
      <c r="X58" s="16">
        <v>4473.7868040780904</v>
      </c>
      <c r="Y58" s="16">
        <v>6316.6135204545599</v>
      </c>
      <c r="Z58" s="16">
        <v>19102.383923204899</v>
      </c>
      <c r="AA58" s="16">
        <v>7181.1335890811897</v>
      </c>
      <c r="AB58" s="16">
        <v>17274.764616821401</v>
      </c>
      <c r="AC58" s="16">
        <v>9200.2204782832505</v>
      </c>
      <c r="AD58" s="16">
        <v>11880.8501181548</v>
      </c>
      <c r="AE58" s="16">
        <v>32022.696274915899</v>
      </c>
      <c r="AF58" s="16">
        <v>14131.8772733104</v>
      </c>
      <c r="AG58" s="16">
        <v>30047.7085771766</v>
      </c>
      <c r="AH58" s="16">
        <v>26169.934607195799</v>
      </c>
      <c r="AI58" s="16">
        <v>12862.223677787801</v>
      </c>
      <c r="AJ58" s="16">
        <v>12882.709133495</v>
      </c>
      <c r="AK58" s="16">
        <v>4271.8815309124102</v>
      </c>
      <c r="AL58" s="16">
        <v>14560.136331736099</v>
      </c>
      <c r="AM58" s="16">
        <v>29565.745087931598</v>
      </c>
      <c r="AN58" s="16">
        <v>45364.373205886601</v>
      </c>
      <c r="AO58" s="16">
        <v>32181.5786188403</v>
      </c>
      <c r="AP58" s="16">
        <v>17439.808193466899</v>
      </c>
      <c r="AQ58" s="16">
        <v>17031.981357922701</v>
      </c>
      <c r="AR58" s="16">
        <v>3436.75094262844</v>
      </c>
      <c r="AS58" s="16">
        <v>1271.1843353267</v>
      </c>
      <c r="AT58" s="16">
        <v>6490.7036906365502</v>
      </c>
      <c r="AU58" s="16">
        <v>20652.565727613601</v>
      </c>
      <c r="AV58" s="16">
        <v>3088.1552621840101</v>
      </c>
      <c r="AW58" s="16">
        <v>16680.293349282299</v>
      </c>
      <c r="AX58" s="16">
        <v>10085.5479303594</v>
      </c>
      <c r="AY58" s="16">
        <v>0</v>
      </c>
      <c r="AZ58" s="16">
        <v>4781.2025785218402</v>
      </c>
      <c r="BA58" s="16">
        <v>10801.501037996401</v>
      </c>
      <c r="BB58" s="16">
        <v>15449.6774501581</v>
      </c>
      <c r="BC58" s="17">
        <f>SUM(D58:BB58)</f>
        <v>709238.90916827437</v>
      </c>
      <c r="BD58" s="18">
        <v>80590.729117907002</v>
      </c>
      <c r="BE58" s="18">
        <v>11114.437127347501</v>
      </c>
      <c r="BF58" s="18">
        <v>2305.31825364321</v>
      </c>
      <c r="BG58" s="18">
        <v>930.10435835072701</v>
      </c>
      <c r="BH58" s="18">
        <v>248876.342432042</v>
      </c>
      <c r="BI58" s="18">
        <v>145757.54623678001</v>
      </c>
      <c r="BJ58" s="18">
        <v>7195.6133056553699</v>
      </c>
      <c r="BK58" s="11">
        <f t="shared" ref="BK58:BK66" si="6">BC58+SUM(BD58:BJ58)</f>
        <v>1206009.0000000002</v>
      </c>
    </row>
    <row r="59" spans="1:63" ht="10.5" customHeight="1" x14ac:dyDescent="0.3">
      <c r="A59" s="47" t="s">
        <v>67</v>
      </c>
      <c r="B59" s="47"/>
      <c r="C59" s="47"/>
      <c r="D59" s="19">
        <f t="shared" ref="D59:AI59" si="7">SUM(D60:D63)</f>
        <v>17488.629851618483</v>
      </c>
      <c r="E59" s="19">
        <f t="shared" si="7"/>
        <v>7403.9270380304661</v>
      </c>
      <c r="F59" s="19">
        <f t="shared" si="7"/>
        <v>8173.683924182089</v>
      </c>
      <c r="G59" s="19">
        <f t="shared" si="7"/>
        <v>4301.2340869313421</v>
      </c>
      <c r="H59" s="19">
        <f t="shared" si="7"/>
        <v>1826.2426706985664</v>
      </c>
      <c r="I59" s="19">
        <f t="shared" si="7"/>
        <v>37129.433461238135</v>
      </c>
      <c r="J59" s="19">
        <f t="shared" si="7"/>
        <v>824.51299737501381</v>
      </c>
      <c r="K59" s="19">
        <f t="shared" si="7"/>
        <v>2934.1905342082709</v>
      </c>
      <c r="L59" s="19">
        <f t="shared" si="7"/>
        <v>4018.9506007033206</v>
      </c>
      <c r="M59" s="19">
        <f t="shared" si="7"/>
        <v>2244.1757497806348</v>
      </c>
      <c r="N59" s="19">
        <f t="shared" si="7"/>
        <v>1769.220087308945</v>
      </c>
      <c r="O59" s="19">
        <f t="shared" si="7"/>
        <v>5468.620336019394</v>
      </c>
      <c r="P59" s="19">
        <f t="shared" si="7"/>
        <v>814.65573663141981</v>
      </c>
      <c r="Q59" s="19">
        <f t="shared" si="7"/>
        <v>39375.560923743767</v>
      </c>
      <c r="R59" s="19">
        <f t="shared" si="7"/>
        <v>1687.3846969063597</v>
      </c>
      <c r="S59" s="19">
        <f t="shared" si="7"/>
        <v>8931.6819153430642</v>
      </c>
      <c r="T59" s="19">
        <f t="shared" si="7"/>
        <v>2436.5589962231529</v>
      </c>
      <c r="U59" s="19">
        <f t="shared" si="7"/>
        <v>3804.6772429894672</v>
      </c>
      <c r="V59" s="19">
        <f t="shared" si="7"/>
        <v>3299.6074036549489</v>
      </c>
      <c r="W59" s="19">
        <f t="shared" si="7"/>
        <v>3571.3942956502297</v>
      </c>
      <c r="X59" s="19">
        <f t="shared" si="7"/>
        <v>1165.5998846383272</v>
      </c>
      <c r="Y59" s="19">
        <f t="shared" si="7"/>
        <v>1427.7288660836157</v>
      </c>
      <c r="Z59" s="19">
        <f t="shared" si="7"/>
        <v>6668.7895278685755</v>
      </c>
      <c r="AA59" s="19">
        <f t="shared" si="7"/>
        <v>5177.5863603564958</v>
      </c>
      <c r="AB59" s="19">
        <f t="shared" si="7"/>
        <v>5227.036638078338</v>
      </c>
      <c r="AC59" s="19">
        <f t="shared" si="7"/>
        <v>3007.4099909070519</v>
      </c>
      <c r="AD59" s="19">
        <f t="shared" si="7"/>
        <v>5140.9308672861298</v>
      </c>
      <c r="AE59" s="19">
        <f t="shared" si="7"/>
        <v>10324.181718376029</v>
      </c>
      <c r="AF59" s="19">
        <f t="shared" si="7"/>
        <v>5310.5212595396042</v>
      </c>
      <c r="AG59" s="19">
        <f t="shared" si="7"/>
        <v>11279.458303045749</v>
      </c>
      <c r="AH59" s="19">
        <f t="shared" si="7"/>
        <v>9536.4129960300506</v>
      </c>
      <c r="AI59" s="19">
        <f t="shared" si="7"/>
        <v>4706.8487466743563</v>
      </c>
      <c r="AJ59" s="19">
        <f t="shared" ref="AJ59:BJ59" si="8">SUM(AJ60:AJ63)</f>
        <v>1812.220788179523</v>
      </c>
      <c r="AK59" s="19">
        <f t="shared" si="8"/>
        <v>2941.6410667592941</v>
      </c>
      <c r="AL59" s="19">
        <f t="shared" si="8"/>
        <v>25454.189974675686</v>
      </c>
      <c r="AM59" s="19">
        <f t="shared" si="8"/>
        <v>24363.183916553498</v>
      </c>
      <c r="AN59" s="19">
        <f t="shared" si="8"/>
        <v>36026.979650464185</v>
      </c>
      <c r="AO59" s="19">
        <f t="shared" si="8"/>
        <v>26196.900720857291</v>
      </c>
      <c r="AP59" s="19">
        <f t="shared" si="8"/>
        <v>14991.755432847125</v>
      </c>
      <c r="AQ59" s="19">
        <f t="shared" si="8"/>
        <v>18763.814373458546</v>
      </c>
      <c r="AR59" s="19">
        <f t="shared" si="8"/>
        <v>4288.4685899560591</v>
      </c>
      <c r="AS59" s="19">
        <f t="shared" si="8"/>
        <v>917.03020166235979</v>
      </c>
      <c r="AT59" s="19">
        <f t="shared" si="8"/>
        <v>15160.338445503334</v>
      </c>
      <c r="AU59" s="19">
        <f t="shared" si="8"/>
        <v>18860.212470007871</v>
      </c>
      <c r="AV59" s="19">
        <f t="shared" si="8"/>
        <v>2827.2153848215767</v>
      </c>
      <c r="AW59" s="19">
        <f t="shared" si="8"/>
        <v>10843.269114255108</v>
      </c>
      <c r="AX59" s="19">
        <f t="shared" si="8"/>
        <v>12565.176618747762</v>
      </c>
      <c r="AY59" s="19">
        <f t="shared" si="8"/>
        <v>0</v>
      </c>
      <c r="AZ59" s="19">
        <f t="shared" si="8"/>
        <v>4607.6492596701391</v>
      </c>
      <c r="BA59" s="19">
        <f t="shared" si="8"/>
        <v>7530.0640772066117</v>
      </c>
      <c r="BB59" s="19">
        <f t="shared" si="8"/>
        <v>19035.584521953388</v>
      </c>
      <c r="BC59" s="20">
        <f t="shared" si="8"/>
        <v>473662.54231570079</v>
      </c>
      <c r="BD59" s="19">
        <f t="shared" si="8"/>
        <v>41492.363656681613</v>
      </c>
      <c r="BE59" s="19">
        <f t="shared" si="8"/>
        <v>8325.1585790925819</v>
      </c>
      <c r="BF59" s="19">
        <f t="shared" si="8"/>
        <v>2716.4963877491682</v>
      </c>
      <c r="BG59" s="19">
        <f t="shared" si="8"/>
        <v>2367.1527972662611</v>
      </c>
      <c r="BH59" s="19">
        <f t="shared" si="8"/>
        <v>406055.05262436421</v>
      </c>
      <c r="BI59" s="19">
        <f t="shared" si="8"/>
        <v>81425.184447977954</v>
      </c>
      <c r="BJ59" s="19">
        <f t="shared" si="8"/>
        <v>-1383.9508088327862</v>
      </c>
      <c r="BK59" s="21">
        <f t="shared" si="6"/>
        <v>1014659.9999999998</v>
      </c>
    </row>
    <row r="60" spans="1:63" ht="10.5" customHeight="1" x14ac:dyDescent="0.3">
      <c r="A60" s="48" t="s">
        <v>68</v>
      </c>
      <c r="B60" s="48"/>
      <c r="C60" s="48"/>
      <c r="D60" s="22">
        <v>977.34899765984096</v>
      </c>
      <c r="E60" s="22">
        <v>234.215156605613</v>
      </c>
      <c r="F60" s="22">
        <v>637.21861820314803</v>
      </c>
      <c r="G60" s="22">
        <v>307.93906525636203</v>
      </c>
      <c r="H60" s="22">
        <v>166.88771045909201</v>
      </c>
      <c r="I60" s="22">
        <v>1170.4526124971101</v>
      </c>
      <c r="J60" s="22">
        <v>10.768464777971801</v>
      </c>
      <c r="K60" s="22">
        <v>590.11353824139201</v>
      </c>
      <c r="L60" s="22">
        <v>633.71388054432305</v>
      </c>
      <c r="M60" s="22">
        <v>288.05207382130698</v>
      </c>
      <c r="N60" s="22">
        <v>113.24451956009401</v>
      </c>
      <c r="O60" s="22">
        <v>339.01003821465798</v>
      </c>
      <c r="P60" s="22">
        <v>68.490099447215499</v>
      </c>
      <c r="Q60" s="22">
        <v>59.130768393283397</v>
      </c>
      <c r="R60" s="22">
        <v>53.410032497538602</v>
      </c>
      <c r="S60" s="22">
        <v>436.62509534933503</v>
      </c>
      <c r="T60" s="22">
        <v>516.874174679612</v>
      </c>
      <c r="U60" s="22">
        <v>215.77412939455601</v>
      </c>
      <c r="V60" s="22">
        <v>431.792792923631</v>
      </c>
      <c r="W60" s="22">
        <v>330.22737555360999</v>
      </c>
      <c r="X60" s="22">
        <v>170.33240673006199</v>
      </c>
      <c r="Y60" s="22">
        <v>257.44237514878898</v>
      </c>
      <c r="Z60" s="22">
        <v>1332.61922863414</v>
      </c>
      <c r="AA60" s="22">
        <v>269.94056018541698</v>
      </c>
      <c r="AB60" s="22">
        <v>354.44903634176399</v>
      </c>
      <c r="AC60" s="22">
        <v>177.67766684442699</v>
      </c>
      <c r="AD60" s="22">
        <v>552.76413131574998</v>
      </c>
      <c r="AE60" s="22">
        <v>1633.09272905394</v>
      </c>
      <c r="AF60" s="22">
        <v>923.27425840450201</v>
      </c>
      <c r="AG60" s="22">
        <v>1398.77345682893</v>
      </c>
      <c r="AH60" s="22">
        <v>1544.93495954181</v>
      </c>
      <c r="AI60" s="22">
        <v>741.669702565232</v>
      </c>
      <c r="AJ60" s="22">
        <v>161.00467099712299</v>
      </c>
      <c r="AK60" s="22">
        <v>284.36560717485003</v>
      </c>
      <c r="AL60" s="22">
        <v>491.699676742951</v>
      </c>
      <c r="AM60" s="22">
        <v>1956.3758344268999</v>
      </c>
      <c r="AN60" s="22">
        <v>1097.0842991382001</v>
      </c>
      <c r="AO60" s="22">
        <v>897.89139840856296</v>
      </c>
      <c r="AP60" s="22">
        <v>265.34099678386599</v>
      </c>
      <c r="AQ60" s="22">
        <v>54.837623540055901</v>
      </c>
      <c r="AR60" s="22">
        <v>85.276268538404693</v>
      </c>
      <c r="AS60" s="22">
        <v>66.613534120962797</v>
      </c>
      <c r="AT60" s="22">
        <v>306.50333407878401</v>
      </c>
      <c r="AU60" s="22">
        <v>390.67524291518902</v>
      </c>
      <c r="AV60" s="22">
        <v>15.852505316064899</v>
      </c>
      <c r="AW60" s="22">
        <v>738.13040233270306</v>
      </c>
      <c r="AX60" s="22">
        <v>300.62875292088199</v>
      </c>
      <c r="AY60" s="22">
        <v>0</v>
      </c>
      <c r="AZ60" s="22">
        <v>127.735085529956</v>
      </c>
      <c r="BA60" s="22">
        <v>379.53510221351701</v>
      </c>
      <c r="BB60" s="22">
        <v>170.446583346436</v>
      </c>
      <c r="BC60" s="23">
        <f>SUM(D60:BB60)</f>
        <v>24728.256574199877</v>
      </c>
      <c r="BD60" s="22">
        <v>2998.9583180598202</v>
      </c>
      <c r="BE60" s="22">
        <v>30.077520526488001</v>
      </c>
      <c r="BF60" s="22">
        <v>64.120571841217</v>
      </c>
      <c r="BG60" s="22">
        <v>0.58849282927119495</v>
      </c>
      <c r="BH60" s="22">
        <v>12338.593826722899</v>
      </c>
      <c r="BI60" s="22">
        <v>5439.7715983672697</v>
      </c>
      <c r="BJ60" s="22">
        <v>70.633097453190999</v>
      </c>
      <c r="BK60" s="24">
        <f t="shared" si="6"/>
        <v>45671.000000000029</v>
      </c>
    </row>
    <row r="61" spans="1:63" ht="10.5" customHeight="1" x14ac:dyDescent="0.3">
      <c r="A61" s="48" t="s">
        <v>69</v>
      </c>
      <c r="B61" s="48"/>
      <c r="C61" s="48"/>
      <c r="D61" s="22">
        <v>90.695223822302594</v>
      </c>
      <c r="E61" s="22">
        <v>102.58945019125299</v>
      </c>
      <c r="F61" s="22">
        <v>207.39067617369199</v>
      </c>
      <c r="G61" s="22">
        <v>146.69049387511001</v>
      </c>
      <c r="H61" s="22">
        <v>72.777381745534399</v>
      </c>
      <c r="I61" s="22">
        <v>1570.8821163684199</v>
      </c>
      <c r="J61" s="22">
        <v>246.193929258926</v>
      </c>
      <c r="K61" s="22">
        <v>66.447051089403303</v>
      </c>
      <c r="L61" s="22">
        <v>124.471796036862</v>
      </c>
      <c r="M61" s="22">
        <v>98.127178386050005</v>
      </c>
      <c r="N61" s="22">
        <v>103.194943112486</v>
      </c>
      <c r="O61" s="22">
        <v>300.41170139075598</v>
      </c>
      <c r="P61" s="22">
        <v>77.340262148874302</v>
      </c>
      <c r="Q61" s="22">
        <v>33.982719308291401</v>
      </c>
      <c r="R61" s="22">
        <v>9.49836746890138</v>
      </c>
      <c r="S61" s="22">
        <v>91.136996326138799</v>
      </c>
      <c r="T61" s="22">
        <v>32.512576371365903</v>
      </c>
      <c r="U61" s="22">
        <v>57.153255778071099</v>
      </c>
      <c r="V61" s="22">
        <v>36.130024689178001</v>
      </c>
      <c r="W61" s="22">
        <v>208.77821693145</v>
      </c>
      <c r="X61" s="22">
        <v>39.366746467694298</v>
      </c>
      <c r="Y61" s="22">
        <v>50.803649367393596</v>
      </c>
      <c r="Z61" s="22">
        <v>459.73481376352601</v>
      </c>
      <c r="AA61" s="22">
        <v>164.35749303338901</v>
      </c>
      <c r="AB61" s="22">
        <v>152.26767586195399</v>
      </c>
      <c r="AC61" s="22">
        <v>57.491160487864903</v>
      </c>
      <c r="AD61" s="22">
        <v>392.66602712102002</v>
      </c>
      <c r="AE61" s="22">
        <v>886.06792821619899</v>
      </c>
      <c r="AF61" s="22">
        <v>528.95423768845205</v>
      </c>
      <c r="AG61" s="22">
        <v>2128.5944816778701</v>
      </c>
      <c r="AH61" s="22">
        <v>1146.7335907486199</v>
      </c>
      <c r="AI61" s="22">
        <v>469.81181010385399</v>
      </c>
      <c r="AJ61" s="22">
        <v>358.19368974556602</v>
      </c>
      <c r="AK61" s="22">
        <v>229.08618059876599</v>
      </c>
      <c r="AL61" s="22">
        <v>289.36323985393301</v>
      </c>
      <c r="AM61" s="22">
        <v>1558.4272836510199</v>
      </c>
      <c r="AN61" s="22">
        <v>1027.15994247039</v>
      </c>
      <c r="AO61" s="22">
        <v>685.85833733796505</v>
      </c>
      <c r="AP61" s="22">
        <v>410.10941460475902</v>
      </c>
      <c r="AQ61" s="22">
        <v>86.000252970210596</v>
      </c>
      <c r="AR61" s="22">
        <v>79.6207883699078</v>
      </c>
      <c r="AS61" s="22">
        <v>131.331789212519</v>
      </c>
      <c r="AT61" s="22">
        <v>1584.3820103893199</v>
      </c>
      <c r="AU61" s="22">
        <v>529.64591904511099</v>
      </c>
      <c r="AV61" s="22">
        <v>36.305859456051699</v>
      </c>
      <c r="AW61" s="22">
        <v>306.49819471313498</v>
      </c>
      <c r="AX61" s="22">
        <v>337.99090822706</v>
      </c>
      <c r="AY61" s="22">
        <v>0</v>
      </c>
      <c r="AZ61" s="22">
        <v>123.969453643973</v>
      </c>
      <c r="BA61" s="22">
        <v>174.68837593186501</v>
      </c>
      <c r="BB61" s="22">
        <v>157.36672273497001</v>
      </c>
      <c r="BC61" s="23">
        <f>SUM(D61:BB61)</f>
        <v>18259.252337967428</v>
      </c>
      <c r="BD61" s="22">
        <v>3947.8666574402901</v>
      </c>
      <c r="BE61" s="22">
        <v>7.8990883462252901</v>
      </c>
      <c r="BF61" s="22">
        <v>0.17316367710157901</v>
      </c>
      <c r="BG61" s="22">
        <v>0</v>
      </c>
      <c r="BH61" s="22">
        <v>26755.4569956292</v>
      </c>
      <c r="BI61" s="22">
        <v>7173.93706865677</v>
      </c>
      <c r="BJ61" s="22">
        <v>-250.58531171702501</v>
      </c>
      <c r="BK61" s="24">
        <f t="shared" si="6"/>
        <v>55893.999999999985</v>
      </c>
    </row>
    <row r="62" spans="1:63" ht="10.5" customHeight="1" x14ac:dyDescent="0.3">
      <c r="A62" s="48" t="s">
        <v>70</v>
      </c>
      <c r="B62" s="48"/>
      <c r="C62" s="48"/>
      <c r="D62" s="22">
        <v>8888.1296924107392</v>
      </c>
      <c r="E62" s="22">
        <v>4845.0626912605003</v>
      </c>
      <c r="F62" s="22">
        <v>2149.3400815837199</v>
      </c>
      <c r="G62" s="22">
        <v>1190.8031317013399</v>
      </c>
      <c r="H62" s="22">
        <v>527.46615530573001</v>
      </c>
      <c r="I62" s="22">
        <v>18446.664424381401</v>
      </c>
      <c r="J62" s="22">
        <v>351.049322136939</v>
      </c>
      <c r="K62" s="22">
        <v>1324.96307639614</v>
      </c>
      <c r="L62" s="22">
        <v>2445.3121850310299</v>
      </c>
      <c r="M62" s="22">
        <v>1337.22630113492</v>
      </c>
      <c r="N62" s="22">
        <v>1028.4872592819199</v>
      </c>
      <c r="O62" s="22">
        <v>2417.1675721356801</v>
      </c>
      <c r="P62" s="22">
        <v>410.61237858736303</v>
      </c>
      <c r="Q62" s="22">
        <v>8889.4463473122905</v>
      </c>
      <c r="R62" s="22">
        <v>446.17501978196998</v>
      </c>
      <c r="S62" s="22">
        <v>3572.2421790068902</v>
      </c>
      <c r="T62" s="22">
        <v>484.60550613802502</v>
      </c>
      <c r="U62" s="22">
        <v>2139.4925438474802</v>
      </c>
      <c r="V62" s="22">
        <v>1220.27089631232</v>
      </c>
      <c r="W62" s="22">
        <v>1638.8436599315401</v>
      </c>
      <c r="X62" s="22">
        <v>341.194198322094</v>
      </c>
      <c r="Y62" s="22">
        <v>342.90488017576598</v>
      </c>
      <c r="Z62" s="22">
        <v>2059.69199486042</v>
      </c>
      <c r="AA62" s="22">
        <v>2666.9061452700998</v>
      </c>
      <c r="AB62" s="22">
        <v>2136.4950033119799</v>
      </c>
      <c r="AC62" s="22">
        <v>1194.07528246581</v>
      </c>
      <c r="AD62" s="22">
        <v>2063.5499068710801</v>
      </c>
      <c r="AE62" s="22">
        <v>3244.1057336271401</v>
      </c>
      <c r="AF62" s="22">
        <v>1871.24651666911</v>
      </c>
      <c r="AG62" s="22">
        <v>4828.7972290830403</v>
      </c>
      <c r="AH62" s="22">
        <v>2565.6153131370102</v>
      </c>
      <c r="AI62" s="22">
        <v>1607.09518442026</v>
      </c>
      <c r="AJ62" s="22">
        <v>713.15732045508605</v>
      </c>
      <c r="AK62" s="22">
        <v>1558.2612206675999</v>
      </c>
      <c r="AL62" s="22">
        <v>17210.962196455999</v>
      </c>
      <c r="AM62" s="22">
        <v>10914.0094694692</v>
      </c>
      <c r="AN62" s="22">
        <v>12957.0664842673</v>
      </c>
      <c r="AO62" s="22">
        <v>7688.4295277168603</v>
      </c>
      <c r="AP62" s="22">
        <v>6170.5333734196201</v>
      </c>
      <c r="AQ62" s="22">
        <v>4017.1944329788798</v>
      </c>
      <c r="AR62" s="22">
        <v>968.50126527084694</v>
      </c>
      <c r="AS62" s="22">
        <v>483.02559810850698</v>
      </c>
      <c r="AT62" s="22">
        <v>9642.7520111562699</v>
      </c>
      <c r="AU62" s="22">
        <v>9007.4127867439802</v>
      </c>
      <c r="AV62" s="22">
        <v>1256.0553478731599</v>
      </c>
      <c r="AW62" s="22">
        <v>6777.7095535526796</v>
      </c>
      <c r="AX62" s="22">
        <v>7756.3790869320101</v>
      </c>
      <c r="AY62" s="22">
        <v>0</v>
      </c>
      <c r="AZ62" s="22">
        <v>2424.6379258277002</v>
      </c>
      <c r="BA62" s="22">
        <v>4373.41489985301</v>
      </c>
      <c r="BB62" s="22">
        <v>7507.8022515747798</v>
      </c>
      <c r="BC62" s="23">
        <f>SUM(D62:BB62)</f>
        <v>200102.34256421521</v>
      </c>
      <c r="BD62" s="22">
        <v>22233.6458080915</v>
      </c>
      <c r="BE62" s="22">
        <v>2192.7696026042099</v>
      </c>
      <c r="BF62" s="22">
        <v>1217.31411108052</v>
      </c>
      <c r="BG62" s="22">
        <v>0</v>
      </c>
      <c r="BH62" s="22">
        <v>271925.35023439699</v>
      </c>
      <c r="BI62" s="22">
        <v>25828.000326294201</v>
      </c>
      <c r="BJ62" s="22">
        <v>-388.42264668291301</v>
      </c>
      <c r="BK62" s="24">
        <f t="shared" si="6"/>
        <v>523110.99999999977</v>
      </c>
    </row>
    <row r="63" spans="1:63" ht="10.5" customHeight="1" x14ac:dyDescent="0.3">
      <c r="A63" s="49" t="s">
        <v>71</v>
      </c>
      <c r="B63" s="49"/>
      <c r="C63" s="49"/>
      <c r="D63" s="22">
        <v>7532.4559377256001</v>
      </c>
      <c r="E63" s="22">
        <v>2222.0597399731</v>
      </c>
      <c r="F63" s="22">
        <v>5179.7345482215296</v>
      </c>
      <c r="G63" s="22">
        <v>2655.8013960985299</v>
      </c>
      <c r="H63" s="22">
        <v>1059.11142318821</v>
      </c>
      <c r="I63" s="22">
        <v>15941.4343079912</v>
      </c>
      <c r="J63" s="22">
        <v>216.50128120117699</v>
      </c>
      <c r="K63" s="22">
        <v>952.666868481336</v>
      </c>
      <c r="L63" s="22">
        <v>815.45273909110597</v>
      </c>
      <c r="M63" s="22">
        <v>520.77019643835797</v>
      </c>
      <c r="N63" s="22">
        <v>524.29336535444497</v>
      </c>
      <c r="O63" s="22">
        <v>2412.0310242782998</v>
      </c>
      <c r="P63" s="22">
        <v>258.21299644796699</v>
      </c>
      <c r="Q63" s="22">
        <v>30393.001088729899</v>
      </c>
      <c r="R63" s="22">
        <v>1178.3012771579499</v>
      </c>
      <c r="S63" s="22">
        <v>4831.6776446607</v>
      </c>
      <c r="T63" s="22">
        <v>1402.56673903415</v>
      </c>
      <c r="U63" s="22">
        <v>1392.25731396936</v>
      </c>
      <c r="V63" s="22">
        <v>1611.4136897298199</v>
      </c>
      <c r="W63" s="22">
        <v>1393.5450432336299</v>
      </c>
      <c r="X63" s="22">
        <v>614.70653311847695</v>
      </c>
      <c r="Y63" s="22">
        <v>776.57796139166703</v>
      </c>
      <c r="Z63" s="22">
        <v>2816.74349061049</v>
      </c>
      <c r="AA63" s="22">
        <v>2076.3821618675902</v>
      </c>
      <c r="AB63" s="22">
        <v>2583.82492256264</v>
      </c>
      <c r="AC63" s="22">
        <v>1578.1658811089501</v>
      </c>
      <c r="AD63" s="22">
        <v>2131.9508019782802</v>
      </c>
      <c r="AE63" s="22">
        <v>4560.9153274787504</v>
      </c>
      <c r="AF63" s="22">
        <v>1987.0462467775401</v>
      </c>
      <c r="AG63" s="22">
        <v>2923.29313545591</v>
      </c>
      <c r="AH63" s="22">
        <v>4279.1291326026103</v>
      </c>
      <c r="AI63" s="22">
        <v>1888.2720495850101</v>
      </c>
      <c r="AJ63" s="22">
        <v>579.865106981748</v>
      </c>
      <c r="AK63" s="22">
        <v>869.928058318078</v>
      </c>
      <c r="AL63" s="22">
        <v>7462.1648616228003</v>
      </c>
      <c r="AM63" s="22">
        <v>9934.3713290063806</v>
      </c>
      <c r="AN63" s="22">
        <v>20945.668924588299</v>
      </c>
      <c r="AO63" s="22">
        <v>16924.721457393902</v>
      </c>
      <c r="AP63" s="22">
        <v>8145.7716480388799</v>
      </c>
      <c r="AQ63" s="22">
        <v>14605.7820639694</v>
      </c>
      <c r="AR63" s="22">
        <v>3155.0702677769</v>
      </c>
      <c r="AS63" s="22">
        <v>236.05928022037099</v>
      </c>
      <c r="AT63" s="22">
        <v>3626.7010898789599</v>
      </c>
      <c r="AU63" s="22">
        <v>8932.4785213035902</v>
      </c>
      <c r="AV63" s="22">
        <v>1519.0016721763</v>
      </c>
      <c r="AW63" s="22">
        <v>3020.9309636565899</v>
      </c>
      <c r="AX63" s="22">
        <v>4170.1778706678097</v>
      </c>
      <c r="AY63" s="22">
        <v>0</v>
      </c>
      <c r="AZ63" s="22">
        <v>1931.3067946685101</v>
      </c>
      <c r="BA63" s="22">
        <v>2602.4256992082201</v>
      </c>
      <c r="BB63" s="22">
        <v>11199.968964297201</v>
      </c>
      <c r="BC63" s="23">
        <f>SUM(D63:BB63)</f>
        <v>230572.69083931824</v>
      </c>
      <c r="BD63" s="22">
        <v>12311.892873090001</v>
      </c>
      <c r="BE63" s="22">
        <v>6094.4123676156596</v>
      </c>
      <c r="BF63" s="22">
        <v>1434.88854115033</v>
      </c>
      <c r="BG63" s="22">
        <v>2366.5643044369899</v>
      </c>
      <c r="BH63" s="22">
        <v>95035.651567615103</v>
      </c>
      <c r="BI63" s="22">
        <v>42983.475454659703</v>
      </c>
      <c r="BJ63" s="22">
        <v>-815.57594788603899</v>
      </c>
      <c r="BK63" s="24">
        <f t="shared" si="6"/>
        <v>389984</v>
      </c>
    </row>
    <row r="64" spans="1:63" ht="10.5" customHeight="1" x14ac:dyDescent="0.3">
      <c r="A64" s="47" t="s">
        <v>72</v>
      </c>
      <c r="B64" s="47"/>
      <c r="C64" s="47"/>
      <c r="D64" s="18">
        <f t="shared" ref="D64:AI64" si="9">SUM(D65:D66)</f>
        <v>1.282933828616879E-12</v>
      </c>
      <c r="E64" s="18">
        <f t="shared" si="9"/>
        <v>3.8832001850175304E-13</v>
      </c>
      <c r="F64" s="18">
        <f t="shared" si="9"/>
        <v>4.1329439870452269E-13</v>
      </c>
      <c r="G64" s="18">
        <f t="shared" si="9"/>
        <v>-9.1177065897340997E-15</v>
      </c>
      <c r="H64" s="18">
        <f t="shared" si="9"/>
        <v>7.7377340645945506E-14</v>
      </c>
      <c r="I64" s="18">
        <f t="shared" si="9"/>
        <v>3.4925395908658162E-12</v>
      </c>
      <c r="J64" s="18">
        <f t="shared" si="9"/>
        <v>5.0699028308898133E-14</v>
      </c>
      <c r="K64" s="18">
        <f t="shared" si="9"/>
        <v>-5.0029425047171104E-14</v>
      </c>
      <c r="L64" s="18">
        <f t="shared" si="9"/>
        <v>3.998745778943654E-13</v>
      </c>
      <c r="M64" s="18">
        <f t="shared" si="9"/>
        <v>2.0995705174442509E-13</v>
      </c>
      <c r="N64" s="18">
        <f t="shared" si="9"/>
        <v>-1.8859219741429481E-13</v>
      </c>
      <c r="O64" s="18">
        <f t="shared" si="9"/>
        <v>3.9665493112295321E-13</v>
      </c>
      <c r="P64" s="18">
        <f t="shared" si="9"/>
        <v>-1.6174561690007797E-14</v>
      </c>
      <c r="Q64" s="18">
        <f t="shared" si="9"/>
        <v>1.047405218113085E-12</v>
      </c>
      <c r="R64" s="18">
        <f t="shared" si="9"/>
        <v>6.0052657291365196E-14</v>
      </c>
      <c r="S64" s="18">
        <f t="shared" si="9"/>
        <v>5.214439990908207E-13</v>
      </c>
      <c r="T64" s="18">
        <f t="shared" si="9"/>
        <v>-1.7894366544091201E-13</v>
      </c>
      <c r="U64" s="18">
        <f t="shared" si="9"/>
        <v>1.229433221894282E-13</v>
      </c>
      <c r="V64" s="18">
        <f t="shared" si="9"/>
        <v>4.7878367936959863E-14</v>
      </c>
      <c r="W64" s="18">
        <f t="shared" si="9"/>
        <v>9.0767671157010454E-14</v>
      </c>
      <c r="X64" s="18">
        <f t="shared" si="9"/>
        <v>1.2034817586936699E-13</v>
      </c>
      <c r="Y64" s="18">
        <f t="shared" si="9"/>
        <v>1.3856450709059929E-13</v>
      </c>
      <c r="Z64" s="18">
        <f t="shared" si="9"/>
        <v>-8.1513962246759805E-13</v>
      </c>
      <c r="AA64" s="18">
        <f t="shared" si="9"/>
        <v>-2.461780779228211E-13</v>
      </c>
      <c r="AB64" s="18">
        <f t="shared" si="9"/>
        <v>5.35557709291368E-13</v>
      </c>
      <c r="AC64" s="18">
        <f t="shared" si="9"/>
        <v>1.5070236725200959E-13</v>
      </c>
      <c r="AD64" s="18">
        <f t="shared" si="9"/>
        <v>7.2303274478713004E-15</v>
      </c>
      <c r="AE64" s="18">
        <f t="shared" si="9"/>
        <v>7.5707495827970236E-13</v>
      </c>
      <c r="AF64" s="18">
        <f t="shared" si="9"/>
        <v>-3.0475622025960541E-14</v>
      </c>
      <c r="AG64" s="18">
        <f t="shared" si="9"/>
        <v>-6.5675243021701165E-13</v>
      </c>
      <c r="AH64" s="18">
        <f t="shared" si="9"/>
        <v>1.4516166046973919E-13</v>
      </c>
      <c r="AI64" s="18">
        <f t="shared" si="9"/>
        <v>1.4427348205003899E-13</v>
      </c>
      <c r="AJ64" s="18">
        <f t="shared" ref="AJ64:BJ64" si="10">SUM(AJ65:AJ66)</f>
        <v>1.1954326417651393E-13</v>
      </c>
      <c r="AK64" s="18">
        <f t="shared" si="10"/>
        <v>-9.6228580659385393E-14</v>
      </c>
      <c r="AL64" s="18">
        <f t="shared" si="10"/>
        <v>3.0525582062068669E-13</v>
      </c>
      <c r="AM64" s="18">
        <f t="shared" si="10"/>
        <v>1.09134923320653E-13</v>
      </c>
      <c r="AN64" s="18">
        <f t="shared" si="10"/>
        <v>-3.8857805861880469E-13</v>
      </c>
      <c r="AO64" s="18">
        <f t="shared" si="10"/>
        <v>-7.9469764102668685E-13</v>
      </c>
      <c r="AP64" s="18">
        <f t="shared" si="10"/>
        <v>-2.3447910280083301E-13</v>
      </c>
      <c r="AQ64" s="18">
        <f t="shared" si="10"/>
        <v>2.251532293939817E-13</v>
      </c>
      <c r="AR64" s="18">
        <f t="shared" si="10"/>
        <v>9.1038288019262811E-14</v>
      </c>
      <c r="AS64" s="18">
        <f t="shared" si="10"/>
        <v>-7.7785000662799999E-15</v>
      </c>
      <c r="AT64" s="18">
        <f t="shared" si="10"/>
        <v>1.0353939927654212E-12</v>
      </c>
      <c r="AU64" s="18">
        <f t="shared" si="10"/>
        <v>5.0359716396997091E-13</v>
      </c>
      <c r="AV64" s="18">
        <f t="shared" si="10"/>
        <v>5.4067861299245111E-14</v>
      </c>
      <c r="AW64" s="18">
        <f t="shared" si="10"/>
        <v>-1.156685858205723E-12</v>
      </c>
      <c r="AX64" s="18">
        <f t="shared" si="10"/>
        <v>2.4058532943627142E-13</v>
      </c>
      <c r="AY64" s="18">
        <f t="shared" si="10"/>
        <v>0</v>
      </c>
      <c r="AZ64" s="18">
        <f t="shared" si="10"/>
        <v>-1.5609735726229701E-13</v>
      </c>
      <c r="BA64" s="18">
        <f t="shared" si="10"/>
        <v>-7.3996364591266663E-13</v>
      </c>
      <c r="BB64" s="18">
        <f t="shared" si="10"/>
        <v>-3.503863865716993E-13</v>
      </c>
      <c r="BC64" s="25">
        <f t="shared" si="10"/>
        <v>7.1685266229970432E-12</v>
      </c>
      <c r="BD64" s="18">
        <f t="shared" si="10"/>
        <v>3.1582167436816649E-12</v>
      </c>
      <c r="BE64" s="18">
        <f t="shared" si="10"/>
        <v>1.1102230246251601E-15</v>
      </c>
      <c r="BF64" s="18">
        <f t="shared" si="10"/>
        <v>0</v>
      </c>
      <c r="BG64" s="18">
        <f t="shared" si="10"/>
        <v>0</v>
      </c>
      <c r="BH64" s="18">
        <f t="shared" si="10"/>
        <v>-9.1660012913052904E-13</v>
      </c>
      <c r="BI64" s="18">
        <f t="shared" si="10"/>
        <v>-1.4050982599656022E-12</v>
      </c>
      <c r="BJ64" s="18">
        <f t="shared" si="10"/>
        <v>7.8492767840998542E-14</v>
      </c>
      <c r="BK64" s="11">
        <f t="shared" si="6"/>
        <v>8.0846479684482012E-12</v>
      </c>
    </row>
    <row r="65" spans="1:63" ht="10.5" customHeight="1" x14ac:dyDescent="0.3">
      <c r="A65" s="48" t="s">
        <v>73</v>
      </c>
      <c r="B65" s="48"/>
      <c r="C65" s="48"/>
      <c r="D65" s="22">
        <v>1.41464617797737E-12</v>
      </c>
      <c r="E65" s="22">
        <v>3.6542990855537002E-13</v>
      </c>
      <c r="F65" s="22">
        <v>3.73034936274053E-13</v>
      </c>
      <c r="G65" s="22">
        <v>-1.06581410364015E-14</v>
      </c>
      <c r="H65" s="22">
        <v>5.9063864910058303E-14</v>
      </c>
      <c r="I65" s="22">
        <v>3.9790393202565602E-12</v>
      </c>
      <c r="J65" s="22">
        <v>5.4178883601707601E-14</v>
      </c>
      <c r="K65" s="22">
        <v>-6.1284310959308603E-14</v>
      </c>
      <c r="L65" s="22">
        <v>4.2810199829546001E-13</v>
      </c>
      <c r="M65" s="22">
        <v>1.97175609173428E-13</v>
      </c>
      <c r="N65" s="22">
        <v>-2.1138646388863001E-13</v>
      </c>
      <c r="O65" s="22">
        <v>4.5119463720766402E-13</v>
      </c>
      <c r="P65" s="22">
        <v>-1.5987211554602302E-14</v>
      </c>
      <c r="Q65" s="22">
        <v>8.9794838231682701E-13</v>
      </c>
      <c r="R65" s="22">
        <v>1.5987211554602302E-14</v>
      </c>
      <c r="S65" s="22">
        <v>6.1461946643248696E-13</v>
      </c>
      <c r="T65" s="22">
        <v>-2.0250467969162901E-13</v>
      </c>
      <c r="U65" s="22">
        <v>9.9475983006414001E-14</v>
      </c>
      <c r="V65" s="22">
        <v>5.6843418860808002E-14</v>
      </c>
      <c r="W65" s="22">
        <v>9.8587804586713901E-14</v>
      </c>
      <c r="X65" s="22">
        <v>1.06137321154165E-13</v>
      </c>
      <c r="Y65" s="22">
        <v>1.5010215292932099E-13</v>
      </c>
      <c r="Z65" s="22">
        <v>-8.4909856923332003E-13</v>
      </c>
      <c r="AA65" s="22">
        <v>-1.59872115546023E-13</v>
      </c>
      <c r="AB65" s="22">
        <v>6.4304117586289097E-13</v>
      </c>
      <c r="AC65" s="22">
        <v>1.9495516312417799E-13</v>
      </c>
      <c r="AD65" s="22">
        <v>2.48689957516035E-14</v>
      </c>
      <c r="AE65" s="22">
        <v>7.49622586226906E-13</v>
      </c>
      <c r="AF65" s="22">
        <v>-2.48689957516035E-14</v>
      </c>
      <c r="AG65" s="22">
        <v>-6.2883032114768897E-13</v>
      </c>
      <c r="AH65" s="22">
        <v>1.77635683940025E-13</v>
      </c>
      <c r="AI65" s="22">
        <v>1.91846538655227E-13</v>
      </c>
      <c r="AJ65" s="22">
        <v>1.1191048088221599E-13</v>
      </c>
      <c r="AK65" s="22">
        <v>-8.5265128291211997E-14</v>
      </c>
      <c r="AL65" s="22">
        <v>2.9842794901924198E-13</v>
      </c>
      <c r="AM65" s="22">
        <v>-4.2632564145605999E-14</v>
      </c>
      <c r="AN65" s="22">
        <v>-4.5474735088646402E-13</v>
      </c>
      <c r="AO65" s="22">
        <v>-7.67386154620908E-13</v>
      </c>
      <c r="AP65" s="22">
        <v>-2.2737367544323201E-13</v>
      </c>
      <c r="AQ65" s="22">
        <v>2.2737367544323201E-13</v>
      </c>
      <c r="AR65" s="22">
        <v>8.8817841970012498E-14</v>
      </c>
      <c r="AS65" s="22">
        <v>-1.7763568394002501E-15</v>
      </c>
      <c r="AT65" s="22">
        <v>9.9120711638533996E-13</v>
      </c>
      <c r="AU65" s="22">
        <v>4.5474735088646402E-13</v>
      </c>
      <c r="AV65" s="22">
        <v>5.6843418860808002E-14</v>
      </c>
      <c r="AW65" s="22">
        <v>-1.1795009413617699E-12</v>
      </c>
      <c r="AX65" s="22">
        <v>2.5579538487363602E-13</v>
      </c>
      <c r="AY65" s="22">
        <v>0</v>
      </c>
      <c r="AZ65" s="22">
        <v>-1.4210854715202001E-13</v>
      </c>
      <c r="BA65" s="22">
        <v>-7.67386154620908E-13</v>
      </c>
      <c r="BB65" s="22">
        <v>-3.4106051316484799E-13</v>
      </c>
      <c r="BC65" s="23">
        <f>SUM(D65:BB65)</f>
        <v>7.654932243639215E-12</v>
      </c>
      <c r="BD65" s="22">
        <v>3.6073366516120598E-12</v>
      </c>
      <c r="BE65" s="22">
        <v>0</v>
      </c>
      <c r="BF65" s="22">
        <v>0</v>
      </c>
      <c r="BG65" s="22">
        <v>0</v>
      </c>
      <c r="BH65" s="22">
        <v>-4.5474735088646402E-13</v>
      </c>
      <c r="BI65" s="22">
        <v>-1.8189894035458601E-12</v>
      </c>
      <c r="BJ65" s="22">
        <v>7.8159700933610995E-14</v>
      </c>
      <c r="BK65" s="24">
        <f t="shared" si="6"/>
        <v>9.0666918417525625E-12</v>
      </c>
    </row>
    <row r="66" spans="1:63" ht="10.5" customHeight="1" x14ac:dyDescent="0.3">
      <c r="A66" s="49" t="s">
        <v>74</v>
      </c>
      <c r="B66" s="49"/>
      <c r="C66" s="49"/>
      <c r="D66" s="22">
        <v>-1.3171234936049101E-13</v>
      </c>
      <c r="E66" s="22">
        <v>2.2890109946382999E-14</v>
      </c>
      <c r="F66" s="22">
        <v>4.0259462430469701E-14</v>
      </c>
      <c r="G66" s="22">
        <v>1.5404344466674E-15</v>
      </c>
      <c r="H66" s="22">
        <v>1.83134757358872E-14</v>
      </c>
      <c r="I66" s="22">
        <v>-4.86499729390744E-13</v>
      </c>
      <c r="J66" s="22">
        <v>-3.4798552928094699E-15</v>
      </c>
      <c r="K66" s="22">
        <v>1.1254885912137501E-14</v>
      </c>
      <c r="L66" s="22">
        <v>-2.8227420401094599E-14</v>
      </c>
      <c r="M66" s="22">
        <v>1.27814425709971E-14</v>
      </c>
      <c r="N66" s="22">
        <v>2.2794266474335201E-14</v>
      </c>
      <c r="O66" s="22">
        <v>-5.4539706084710802E-14</v>
      </c>
      <c r="P66" s="22">
        <v>-1.8735013540549499E-16</v>
      </c>
      <c r="Q66" s="22">
        <v>1.4945683579625799E-13</v>
      </c>
      <c r="R66" s="22">
        <v>4.4065445736762898E-14</v>
      </c>
      <c r="S66" s="22">
        <v>-9.3175467341666301E-14</v>
      </c>
      <c r="T66" s="22">
        <v>2.3561014250717E-14</v>
      </c>
      <c r="U66" s="22">
        <v>2.3467339183014199E-14</v>
      </c>
      <c r="V66" s="22">
        <v>-8.9650509238481406E-15</v>
      </c>
      <c r="W66" s="22">
        <v>-7.8201334297034495E-15</v>
      </c>
      <c r="X66" s="22">
        <v>1.4210854715202001E-14</v>
      </c>
      <c r="Y66" s="22">
        <v>-1.15376458387217E-14</v>
      </c>
      <c r="Z66" s="22">
        <v>3.3958946765722001E-14</v>
      </c>
      <c r="AA66" s="22">
        <v>-8.6305962376798094E-14</v>
      </c>
      <c r="AB66" s="22">
        <v>-1.0748346657152301E-13</v>
      </c>
      <c r="AC66" s="22">
        <v>-4.4252795872168399E-14</v>
      </c>
      <c r="AD66" s="22">
        <v>-1.76386683037322E-14</v>
      </c>
      <c r="AE66" s="22">
        <v>7.4523720527963601E-15</v>
      </c>
      <c r="AF66" s="22">
        <v>-5.6066262743570397E-15</v>
      </c>
      <c r="AG66" s="22">
        <v>-2.79221090693227E-14</v>
      </c>
      <c r="AH66" s="22">
        <v>-3.2474023470285797E-14</v>
      </c>
      <c r="AI66" s="22">
        <v>-4.7573056605188002E-14</v>
      </c>
      <c r="AJ66" s="22">
        <v>7.6327832942979496E-15</v>
      </c>
      <c r="AK66" s="22">
        <v>-1.09634523681734E-14</v>
      </c>
      <c r="AL66" s="22">
        <v>6.8278716014447104E-15</v>
      </c>
      <c r="AM66" s="22">
        <v>1.51767487466259E-13</v>
      </c>
      <c r="AN66" s="22">
        <v>6.6169292267659305E-14</v>
      </c>
      <c r="AO66" s="22">
        <v>-2.73114864057788E-14</v>
      </c>
      <c r="AP66" s="22">
        <v>-7.1054273576010003E-15</v>
      </c>
      <c r="AQ66" s="22">
        <v>-2.2204460492503099E-15</v>
      </c>
      <c r="AR66" s="22">
        <v>2.2204460492503099E-15</v>
      </c>
      <c r="AS66" s="22">
        <v>-6.0021432268797502E-15</v>
      </c>
      <c r="AT66" s="22">
        <v>4.4186876380081199E-14</v>
      </c>
      <c r="AU66" s="22">
        <v>4.88498130835069E-14</v>
      </c>
      <c r="AV66" s="22">
        <v>-2.7755575615628902E-15</v>
      </c>
      <c r="AW66" s="22">
        <v>2.2815083156046998E-14</v>
      </c>
      <c r="AX66" s="22">
        <v>-1.52100554373646E-14</v>
      </c>
      <c r="AY66" s="22">
        <v>0</v>
      </c>
      <c r="AZ66" s="22">
        <v>-1.3988810110276999E-14</v>
      </c>
      <c r="BA66" s="22">
        <v>2.7422508708241401E-14</v>
      </c>
      <c r="BB66" s="22">
        <v>-9.3258734068513197E-15</v>
      </c>
      <c r="BC66" s="23">
        <f>SUM(D66:BB66)</f>
        <v>-4.8640562064217185E-13</v>
      </c>
      <c r="BD66" s="22">
        <v>-4.49119907930395E-13</v>
      </c>
      <c r="BE66" s="22">
        <v>1.1102230246251601E-15</v>
      </c>
      <c r="BF66" s="22">
        <v>0</v>
      </c>
      <c r="BG66" s="22">
        <v>0</v>
      </c>
      <c r="BH66" s="22">
        <v>-4.6185277824406502E-13</v>
      </c>
      <c r="BI66" s="22">
        <v>4.13891143580258E-13</v>
      </c>
      <c r="BJ66" s="22">
        <v>3.3306690738754701E-16</v>
      </c>
      <c r="BK66" s="24">
        <f t="shared" si="6"/>
        <v>-9.8204387330436127E-13</v>
      </c>
    </row>
    <row r="67" spans="1:63" ht="10.5" customHeight="1" x14ac:dyDescent="0.3">
      <c r="A67" s="50" t="s">
        <v>75</v>
      </c>
      <c r="B67" s="50"/>
      <c r="C67" s="50"/>
      <c r="D67" s="25">
        <f t="shared" ref="D67:AI67" si="11">D57+D58+D59+D64</f>
        <v>252378.00000000012</v>
      </c>
      <c r="E67" s="25">
        <f t="shared" si="11"/>
        <v>108762.00000000003</v>
      </c>
      <c r="F67" s="25">
        <f t="shared" si="11"/>
        <v>148070.99999999988</v>
      </c>
      <c r="G67" s="25">
        <f t="shared" si="11"/>
        <v>70698</v>
      </c>
      <c r="H67" s="25">
        <f t="shared" si="11"/>
        <v>29646.999999999993</v>
      </c>
      <c r="I67" s="25">
        <f t="shared" si="11"/>
        <v>795314.00000000047</v>
      </c>
      <c r="J67" s="25">
        <f t="shared" si="11"/>
        <v>13437.000000000002</v>
      </c>
      <c r="K67" s="25">
        <f t="shared" si="11"/>
        <v>43876.999999999985</v>
      </c>
      <c r="L67" s="25">
        <f t="shared" si="11"/>
        <v>39896.000000000022</v>
      </c>
      <c r="M67" s="25">
        <f t="shared" si="11"/>
        <v>23274.000000000011</v>
      </c>
      <c r="N67" s="25">
        <f t="shared" si="11"/>
        <v>24892.000000000018</v>
      </c>
      <c r="O67" s="25">
        <f t="shared" si="11"/>
        <v>90298.999999999985</v>
      </c>
      <c r="P67" s="25">
        <f t="shared" si="11"/>
        <v>10268.999999999991</v>
      </c>
      <c r="Q67" s="25">
        <f t="shared" si="11"/>
        <v>379032.00000000035</v>
      </c>
      <c r="R67" s="25">
        <f t="shared" si="11"/>
        <v>52494.999999999993</v>
      </c>
      <c r="S67" s="25">
        <f t="shared" si="11"/>
        <v>131710.99999999997</v>
      </c>
      <c r="T67" s="25">
        <f t="shared" si="11"/>
        <v>43757.000000000007</v>
      </c>
      <c r="U67" s="25">
        <f t="shared" si="11"/>
        <v>47279.000000000022</v>
      </c>
      <c r="V67" s="25">
        <f t="shared" si="11"/>
        <v>51032.99999999992</v>
      </c>
      <c r="W67" s="25">
        <f t="shared" si="11"/>
        <v>47098</v>
      </c>
      <c r="X67" s="25">
        <f t="shared" si="11"/>
        <v>19133.999999999996</v>
      </c>
      <c r="Y67" s="25">
        <f t="shared" si="11"/>
        <v>25960.000000000004</v>
      </c>
      <c r="Z67" s="25">
        <f t="shared" si="11"/>
        <v>103849.99999999996</v>
      </c>
      <c r="AA67" s="25">
        <f t="shared" si="11"/>
        <v>71369.000000000015</v>
      </c>
      <c r="AB67" s="25">
        <f t="shared" si="11"/>
        <v>134040.99999999991</v>
      </c>
      <c r="AC67" s="25">
        <f t="shared" si="11"/>
        <v>65269.000000000015</v>
      </c>
      <c r="AD67" s="25">
        <f t="shared" si="11"/>
        <v>88185.000000000029</v>
      </c>
      <c r="AE67" s="25">
        <f t="shared" si="11"/>
        <v>169218</v>
      </c>
      <c r="AF67" s="25">
        <f t="shared" si="11"/>
        <v>78635.000000000015</v>
      </c>
      <c r="AG67" s="25">
        <f t="shared" si="11"/>
        <v>107629.00000000006</v>
      </c>
      <c r="AH67" s="25">
        <f t="shared" si="11"/>
        <v>149916.99999999997</v>
      </c>
      <c r="AI67" s="25">
        <f t="shared" si="11"/>
        <v>74992.000000000044</v>
      </c>
      <c r="AJ67" s="25">
        <f t="shared" ref="AJ67:BK67" si="12">AJ57+AJ58+AJ59+AJ64</f>
        <v>33021.000000000051</v>
      </c>
      <c r="AK67" s="25">
        <f t="shared" si="12"/>
        <v>40803.999999999993</v>
      </c>
      <c r="AL67" s="25">
        <f t="shared" si="12"/>
        <v>245628.99999999965</v>
      </c>
      <c r="AM67" s="25">
        <f t="shared" si="12"/>
        <v>344580</v>
      </c>
      <c r="AN67" s="25">
        <f t="shared" si="12"/>
        <v>579204.99999999977</v>
      </c>
      <c r="AO67" s="25">
        <f t="shared" si="12"/>
        <v>355662.00000000012</v>
      </c>
      <c r="AP67" s="25">
        <f t="shared" si="12"/>
        <v>198073.99999999994</v>
      </c>
      <c r="AQ67" s="25">
        <f t="shared" si="12"/>
        <v>246353</v>
      </c>
      <c r="AR67" s="25">
        <f t="shared" si="12"/>
        <v>55617.999999999993</v>
      </c>
      <c r="AS67" s="25">
        <f t="shared" si="12"/>
        <v>8607.9999999999964</v>
      </c>
      <c r="AT67" s="25">
        <f t="shared" si="12"/>
        <v>145195.99999999997</v>
      </c>
      <c r="AU67" s="25">
        <f t="shared" si="12"/>
        <v>248120</v>
      </c>
      <c r="AV67" s="25">
        <f t="shared" si="12"/>
        <v>44334</v>
      </c>
      <c r="AW67" s="25">
        <f t="shared" si="12"/>
        <v>138168.00000000006</v>
      </c>
      <c r="AX67" s="25">
        <f t="shared" si="12"/>
        <v>146242.00000000006</v>
      </c>
      <c r="AY67" s="25">
        <f t="shared" si="12"/>
        <v>0</v>
      </c>
      <c r="AZ67" s="25">
        <f t="shared" si="12"/>
        <v>57825.999999999956</v>
      </c>
      <c r="BA67" s="25">
        <f t="shared" si="12"/>
        <v>93100.000000000044</v>
      </c>
      <c r="BB67" s="25">
        <f t="shared" si="12"/>
        <v>239304.00000000015</v>
      </c>
      <c r="BC67" s="25">
        <f t="shared" si="12"/>
        <v>6711262.0000000009</v>
      </c>
      <c r="BD67" s="25">
        <f t="shared" si="12"/>
        <v>1108489.9999999995</v>
      </c>
      <c r="BE67" s="25">
        <f t="shared" si="12"/>
        <v>143559.00000000006</v>
      </c>
      <c r="BF67" s="25">
        <f t="shared" si="12"/>
        <v>1532204.0000000009</v>
      </c>
      <c r="BG67" s="25">
        <f t="shared" si="12"/>
        <v>104919.00000000001</v>
      </c>
      <c r="BH67" s="25">
        <f t="shared" si="12"/>
        <v>4700084.9999999991</v>
      </c>
      <c r="BI67" s="25">
        <f t="shared" si="12"/>
        <v>1260226.9999999998</v>
      </c>
      <c r="BJ67" s="25">
        <f t="shared" si="12"/>
        <v>-33878.000000000029</v>
      </c>
      <c r="BK67" s="25">
        <f t="shared" si="12"/>
        <v>15526868</v>
      </c>
    </row>
    <row r="68" spans="1:63" x14ac:dyDescent="0.3">
      <c r="A68" s="47" t="s">
        <v>76</v>
      </c>
      <c r="B68" s="47"/>
      <c r="C68" s="47"/>
      <c r="D68" s="18">
        <f t="shared" ref="D68:AI68" si="13">D69+D75</f>
        <v>325589</v>
      </c>
      <c r="E68" s="18">
        <f t="shared" si="13"/>
        <v>111579</v>
      </c>
      <c r="F68" s="18">
        <f t="shared" si="13"/>
        <v>89257</v>
      </c>
      <c r="G68" s="18">
        <f t="shared" si="13"/>
        <v>84866</v>
      </c>
      <c r="H68" s="18">
        <f t="shared" si="13"/>
        <v>16867</v>
      </c>
      <c r="I68" s="18">
        <f t="shared" si="13"/>
        <v>156360</v>
      </c>
      <c r="J68" s="18">
        <f t="shared" si="13"/>
        <v>3708</v>
      </c>
      <c r="K68" s="18">
        <f t="shared" si="13"/>
        <v>12323</v>
      </c>
      <c r="L68" s="18">
        <f t="shared" si="13"/>
        <v>23549</v>
      </c>
      <c r="M68" s="18">
        <f t="shared" si="13"/>
        <v>13199</v>
      </c>
      <c r="N68" s="18">
        <f t="shared" si="13"/>
        <v>14140</v>
      </c>
      <c r="O68" s="18">
        <f t="shared" si="13"/>
        <v>29380</v>
      </c>
      <c r="P68" s="18">
        <f t="shared" si="13"/>
        <v>8539</v>
      </c>
      <c r="Q68" s="18">
        <f t="shared" si="13"/>
        <v>64906</v>
      </c>
      <c r="R68" s="18">
        <f t="shared" si="13"/>
        <v>19835</v>
      </c>
      <c r="S68" s="18">
        <f t="shared" si="13"/>
        <v>25765</v>
      </c>
      <c r="T68" s="18">
        <f t="shared" si="13"/>
        <v>8041</v>
      </c>
      <c r="U68" s="18">
        <f t="shared" si="13"/>
        <v>39213</v>
      </c>
      <c r="V68" s="18">
        <f t="shared" si="13"/>
        <v>9199</v>
      </c>
      <c r="W68" s="18">
        <f t="shared" si="13"/>
        <v>12882</v>
      </c>
      <c r="X68" s="18">
        <f t="shared" si="13"/>
        <v>4619</v>
      </c>
      <c r="Y68" s="18">
        <f t="shared" si="13"/>
        <v>8408</v>
      </c>
      <c r="Z68" s="18">
        <f t="shared" si="13"/>
        <v>31368</v>
      </c>
      <c r="AA68" s="18">
        <f t="shared" si="13"/>
        <v>29344</v>
      </c>
      <c r="AB68" s="18">
        <f t="shared" si="13"/>
        <v>19319</v>
      </c>
      <c r="AC68" s="18">
        <f t="shared" si="13"/>
        <v>19953</v>
      </c>
      <c r="AD68" s="18">
        <f t="shared" si="13"/>
        <v>36397</v>
      </c>
      <c r="AE68" s="18">
        <f t="shared" si="13"/>
        <v>73924</v>
      </c>
      <c r="AF68" s="18">
        <f t="shared" si="13"/>
        <v>20242</v>
      </c>
      <c r="AG68" s="18">
        <f t="shared" si="13"/>
        <v>28768</v>
      </c>
      <c r="AH68" s="18">
        <f t="shared" si="13"/>
        <v>13454</v>
      </c>
      <c r="AI68" s="18">
        <f t="shared" si="13"/>
        <v>24772</v>
      </c>
      <c r="AJ68" s="18">
        <f t="shared" ref="AJ68:BB68" si="14">AJ69+AJ75</f>
        <v>8459</v>
      </c>
      <c r="AK68" s="18">
        <f t="shared" si="14"/>
        <v>25763</v>
      </c>
      <c r="AL68" s="18">
        <f t="shared" si="14"/>
        <v>204980</v>
      </c>
      <c r="AM68" s="18">
        <f t="shared" si="14"/>
        <v>264623</v>
      </c>
      <c r="AN68" s="18">
        <f t="shared" si="14"/>
        <v>812411</v>
      </c>
      <c r="AO68" s="18">
        <f t="shared" si="14"/>
        <v>267682</v>
      </c>
      <c r="AP68" s="18">
        <f t="shared" si="14"/>
        <v>231895</v>
      </c>
      <c r="AQ68" s="18">
        <f t="shared" si="14"/>
        <v>445288</v>
      </c>
      <c r="AR68" s="18">
        <f t="shared" si="14"/>
        <v>655387</v>
      </c>
      <c r="AS68" s="18">
        <f t="shared" si="14"/>
        <v>15797</v>
      </c>
      <c r="AT68" s="18">
        <f t="shared" si="14"/>
        <v>115828</v>
      </c>
      <c r="AU68" s="18">
        <f t="shared" si="14"/>
        <v>439064</v>
      </c>
      <c r="AV68" s="18">
        <f t="shared" si="14"/>
        <v>93670</v>
      </c>
      <c r="AW68" s="18">
        <f t="shared" si="14"/>
        <v>176188</v>
      </c>
      <c r="AX68" s="18">
        <f t="shared" si="14"/>
        <v>165650</v>
      </c>
      <c r="AY68" s="18">
        <f t="shared" si="14"/>
        <v>59474</v>
      </c>
      <c r="AZ68" s="18">
        <f t="shared" si="14"/>
        <v>325997</v>
      </c>
      <c r="BA68" s="18">
        <f t="shared" si="14"/>
        <v>151995</v>
      </c>
      <c r="BB68" s="18">
        <f t="shared" si="14"/>
        <v>668630</v>
      </c>
      <c r="BC68" s="25">
        <f>SUM(BC69:BC75)</f>
        <v>10263506</v>
      </c>
    </row>
    <row r="69" spans="1:63" x14ac:dyDescent="0.3">
      <c r="A69" s="48" t="s">
        <v>77</v>
      </c>
      <c r="B69" s="48"/>
      <c r="C69" s="48"/>
      <c r="D69" s="26">
        <f t="shared" ref="D69:AI69" si="15">D70+D71+D74</f>
        <v>33816</v>
      </c>
      <c r="E69" s="26">
        <f t="shared" si="15"/>
        <v>22610</v>
      </c>
      <c r="F69" s="26">
        <f t="shared" si="15"/>
        <v>19400</v>
      </c>
      <c r="G69" s="26">
        <f t="shared" si="15"/>
        <v>4870</v>
      </c>
      <c r="H69" s="26">
        <f t="shared" si="15"/>
        <v>6760</v>
      </c>
      <c r="I69" s="26">
        <f t="shared" si="15"/>
        <v>89172</v>
      </c>
      <c r="J69" s="26">
        <f t="shared" si="15"/>
        <v>1839</v>
      </c>
      <c r="K69" s="26">
        <f t="shared" si="15"/>
        <v>10391</v>
      </c>
      <c r="L69" s="26">
        <f t="shared" si="15"/>
        <v>16634</v>
      </c>
      <c r="M69" s="26">
        <f t="shared" si="15"/>
        <v>9448</v>
      </c>
      <c r="N69" s="26">
        <f t="shared" si="15"/>
        <v>7029</v>
      </c>
      <c r="O69" s="26">
        <f t="shared" si="15"/>
        <v>14705</v>
      </c>
      <c r="P69" s="26">
        <f t="shared" si="15"/>
        <v>5236</v>
      </c>
      <c r="Q69" s="26">
        <f t="shared" si="15"/>
        <v>9827</v>
      </c>
      <c r="R69" s="26">
        <f t="shared" si="15"/>
        <v>7727</v>
      </c>
      <c r="S69" s="26">
        <f t="shared" si="15"/>
        <v>10053</v>
      </c>
      <c r="T69" s="26">
        <f t="shared" si="15"/>
        <v>3149</v>
      </c>
      <c r="U69" s="26">
        <f t="shared" si="15"/>
        <v>14419</v>
      </c>
      <c r="V69" s="26">
        <f t="shared" si="15"/>
        <v>3220</v>
      </c>
      <c r="W69" s="26">
        <f t="shared" si="15"/>
        <v>6767</v>
      </c>
      <c r="X69" s="26">
        <f t="shared" si="15"/>
        <v>2908</v>
      </c>
      <c r="Y69" s="26">
        <f t="shared" si="15"/>
        <v>3856</v>
      </c>
      <c r="Z69" s="26">
        <f t="shared" si="15"/>
        <v>22668</v>
      </c>
      <c r="AA69" s="26">
        <f t="shared" si="15"/>
        <v>20250</v>
      </c>
      <c r="AB69" s="26">
        <f t="shared" si="15"/>
        <v>13160</v>
      </c>
      <c r="AC69" s="26">
        <f t="shared" si="15"/>
        <v>6621</v>
      </c>
      <c r="AD69" s="26">
        <f t="shared" si="15"/>
        <v>22556</v>
      </c>
      <c r="AE69" s="26">
        <f t="shared" si="15"/>
        <v>42470</v>
      </c>
      <c r="AF69" s="26">
        <f t="shared" si="15"/>
        <v>15734</v>
      </c>
      <c r="AG69" s="26">
        <f t="shared" si="15"/>
        <v>13134</v>
      </c>
      <c r="AH69" s="26">
        <f t="shared" si="15"/>
        <v>18613</v>
      </c>
      <c r="AI69" s="26">
        <f t="shared" si="15"/>
        <v>19450</v>
      </c>
      <c r="AJ69" s="26">
        <f t="shared" ref="AJ69:BB69" si="16">AJ70+AJ71+AJ74</f>
        <v>7068</v>
      </c>
      <c r="AK69" s="26">
        <f t="shared" si="16"/>
        <v>13803</v>
      </c>
      <c r="AL69" s="26">
        <f t="shared" si="16"/>
        <v>42340</v>
      </c>
      <c r="AM69" s="26">
        <f t="shared" si="16"/>
        <v>110214</v>
      </c>
      <c r="AN69" s="26">
        <f t="shared" si="16"/>
        <v>404268</v>
      </c>
      <c r="AO69" s="26">
        <f t="shared" si="16"/>
        <v>144416</v>
      </c>
      <c r="AP69" s="26">
        <f t="shared" si="16"/>
        <v>106305</v>
      </c>
      <c r="AQ69" s="26">
        <f t="shared" si="16"/>
        <v>181285</v>
      </c>
      <c r="AR69" s="26">
        <f t="shared" si="16"/>
        <v>9024</v>
      </c>
      <c r="AS69" s="26">
        <f t="shared" si="16"/>
        <v>5338</v>
      </c>
      <c r="AT69" s="26">
        <f t="shared" si="16"/>
        <v>59275</v>
      </c>
      <c r="AU69" s="26">
        <f t="shared" si="16"/>
        <v>223974</v>
      </c>
      <c r="AV69" s="26">
        <f t="shared" si="16"/>
        <v>85753</v>
      </c>
      <c r="AW69" s="26">
        <f t="shared" si="16"/>
        <v>105058</v>
      </c>
      <c r="AX69" s="26">
        <f t="shared" si="16"/>
        <v>107307</v>
      </c>
      <c r="AY69" s="26">
        <f t="shared" si="16"/>
        <v>59474</v>
      </c>
      <c r="AZ69" s="26">
        <f t="shared" si="16"/>
        <v>316746</v>
      </c>
      <c r="BA69" s="26">
        <f t="shared" si="16"/>
        <v>144353</v>
      </c>
      <c r="BB69" s="26">
        <f t="shared" si="16"/>
        <v>567850</v>
      </c>
      <c r="BC69" s="23">
        <f t="shared" ref="BC69:BC80" si="17">SUM(D69:BB69)</f>
        <v>3192343</v>
      </c>
    </row>
    <row r="70" spans="1:63" x14ac:dyDescent="0.3">
      <c r="A70" s="51" t="s">
        <v>78</v>
      </c>
      <c r="B70" s="51"/>
      <c r="C70" s="27"/>
      <c r="D70" s="26">
        <v>28639</v>
      </c>
      <c r="E70" s="22">
        <v>19821</v>
      </c>
      <c r="F70" s="22">
        <v>14302</v>
      </c>
      <c r="G70" s="22">
        <v>3824</v>
      </c>
      <c r="H70" s="22">
        <v>5419</v>
      </c>
      <c r="I70" s="22">
        <v>69411</v>
      </c>
      <c r="J70" s="22">
        <v>1413</v>
      </c>
      <c r="K70" s="22">
        <v>8538</v>
      </c>
      <c r="L70" s="22">
        <v>13523</v>
      </c>
      <c r="M70" s="22">
        <v>7916</v>
      </c>
      <c r="N70" s="22">
        <v>5765</v>
      </c>
      <c r="O70" s="22">
        <v>11570</v>
      </c>
      <c r="P70" s="22">
        <v>4278</v>
      </c>
      <c r="Q70" s="22">
        <v>7006</v>
      </c>
      <c r="R70" s="22">
        <v>5929</v>
      </c>
      <c r="S70" s="22">
        <v>7616</v>
      </c>
      <c r="T70" s="22">
        <v>2437</v>
      </c>
      <c r="U70" s="22">
        <v>11058</v>
      </c>
      <c r="V70" s="22">
        <v>2510</v>
      </c>
      <c r="W70" s="22">
        <v>5364</v>
      </c>
      <c r="X70" s="22">
        <v>2307</v>
      </c>
      <c r="Y70" s="22">
        <v>2977</v>
      </c>
      <c r="Z70" s="22">
        <v>17762</v>
      </c>
      <c r="AA70" s="22">
        <v>16671</v>
      </c>
      <c r="AB70" s="22">
        <v>10273</v>
      </c>
      <c r="AC70" s="22">
        <v>5351</v>
      </c>
      <c r="AD70" s="22">
        <v>17921</v>
      </c>
      <c r="AE70" s="22">
        <v>34110</v>
      </c>
      <c r="AF70" s="22">
        <v>12414</v>
      </c>
      <c r="AG70" s="22">
        <v>10532</v>
      </c>
      <c r="AH70" s="22">
        <v>14466</v>
      </c>
      <c r="AI70" s="22">
        <v>16374</v>
      </c>
      <c r="AJ70" s="22">
        <v>5727</v>
      </c>
      <c r="AK70" s="22">
        <v>11446</v>
      </c>
      <c r="AL70" s="22">
        <v>31380</v>
      </c>
      <c r="AM70" s="22">
        <v>90262</v>
      </c>
      <c r="AN70" s="22">
        <v>322109</v>
      </c>
      <c r="AO70" s="22">
        <v>115820</v>
      </c>
      <c r="AP70" s="22">
        <v>84430</v>
      </c>
      <c r="AQ70" s="22">
        <v>140274</v>
      </c>
      <c r="AR70" s="22">
        <v>7050</v>
      </c>
      <c r="AS70" s="22">
        <v>4404</v>
      </c>
      <c r="AT70" s="22">
        <v>49789</v>
      </c>
      <c r="AU70" s="22">
        <v>180941</v>
      </c>
      <c r="AV70" s="22">
        <v>72238</v>
      </c>
      <c r="AW70" s="22">
        <v>90833</v>
      </c>
      <c r="AX70" s="22">
        <v>89143</v>
      </c>
      <c r="AY70" s="22">
        <v>57888</v>
      </c>
      <c r="AZ70" s="22">
        <v>254306</v>
      </c>
      <c r="BA70" s="22">
        <v>117957</v>
      </c>
      <c r="BB70" s="22">
        <v>408467</v>
      </c>
      <c r="BC70" s="23">
        <f t="shared" si="17"/>
        <v>2531961</v>
      </c>
    </row>
    <row r="71" spans="1:63" x14ac:dyDescent="0.3">
      <c r="A71" s="51" t="s">
        <v>79</v>
      </c>
      <c r="B71" s="51"/>
      <c r="C71" s="27"/>
      <c r="D71" s="26">
        <f t="shared" ref="D71:AI71" si="18">SUM(D72:D73)</f>
        <v>5177</v>
      </c>
      <c r="E71" s="26">
        <f t="shared" si="18"/>
        <v>2789</v>
      </c>
      <c r="F71" s="26">
        <f t="shared" si="18"/>
        <v>5098</v>
      </c>
      <c r="G71" s="26">
        <f t="shared" si="18"/>
        <v>1046</v>
      </c>
      <c r="H71" s="26">
        <f t="shared" si="18"/>
        <v>1341</v>
      </c>
      <c r="I71" s="26">
        <f t="shared" si="18"/>
        <v>19761</v>
      </c>
      <c r="J71" s="26">
        <f t="shared" si="18"/>
        <v>426</v>
      </c>
      <c r="K71" s="26">
        <f t="shared" si="18"/>
        <v>1853</v>
      </c>
      <c r="L71" s="26">
        <f t="shared" si="18"/>
        <v>3111</v>
      </c>
      <c r="M71" s="26">
        <f t="shared" si="18"/>
        <v>1532</v>
      </c>
      <c r="N71" s="26">
        <f t="shared" si="18"/>
        <v>1264</v>
      </c>
      <c r="O71" s="26">
        <f t="shared" si="18"/>
        <v>3135</v>
      </c>
      <c r="P71" s="26">
        <f t="shared" si="18"/>
        <v>958</v>
      </c>
      <c r="Q71" s="26">
        <f t="shared" si="18"/>
        <v>2821</v>
      </c>
      <c r="R71" s="26">
        <f t="shared" si="18"/>
        <v>1798</v>
      </c>
      <c r="S71" s="26">
        <f t="shared" si="18"/>
        <v>2437</v>
      </c>
      <c r="T71" s="26">
        <f t="shared" si="18"/>
        <v>712</v>
      </c>
      <c r="U71" s="26">
        <f t="shared" si="18"/>
        <v>3361</v>
      </c>
      <c r="V71" s="26">
        <f t="shared" si="18"/>
        <v>710</v>
      </c>
      <c r="W71" s="26">
        <f t="shared" si="18"/>
        <v>1403</v>
      </c>
      <c r="X71" s="26">
        <f t="shared" si="18"/>
        <v>601</v>
      </c>
      <c r="Y71" s="26">
        <f t="shared" si="18"/>
        <v>879</v>
      </c>
      <c r="Z71" s="26">
        <f t="shared" si="18"/>
        <v>4906</v>
      </c>
      <c r="AA71" s="26">
        <f t="shared" si="18"/>
        <v>3579</v>
      </c>
      <c r="AB71" s="26">
        <f t="shared" si="18"/>
        <v>2887</v>
      </c>
      <c r="AC71" s="26">
        <f t="shared" si="18"/>
        <v>1270</v>
      </c>
      <c r="AD71" s="26">
        <f t="shared" si="18"/>
        <v>4635</v>
      </c>
      <c r="AE71" s="26">
        <f t="shared" si="18"/>
        <v>8360</v>
      </c>
      <c r="AF71" s="26">
        <f t="shared" si="18"/>
        <v>3320</v>
      </c>
      <c r="AG71" s="26">
        <f t="shared" si="18"/>
        <v>2602</v>
      </c>
      <c r="AH71" s="26">
        <f t="shared" si="18"/>
        <v>4147</v>
      </c>
      <c r="AI71" s="26">
        <f t="shared" si="18"/>
        <v>3076</v>
      </c>
      <c r="AJ71" s="26">
        <f t="shared" ref="AJ71:BB71" si="19">SUM(AJ72:AJ73)</f>
        <v>1341</v>
      </c>
      <c r="AK71" s="26">
        <f t="shared" si="19"/>
        <v>2357</v>
      </c>
      <c r="AL71" s="26">
        <f t="shared" si="19"/>
        <v>10960</v>
      </c>
      <c r="AM71" s="26">
        <f t="shared" si="19"/>
        <v>19952</v>
      </c>
      <c r="AN71" s="26">
        <f t="shared" si="19"/>
        <v>82159</v>
      </c>
      <c r="AO71" s="26">
        <f t="shared" si="19"/>
        <v>28596</v>
      </c>
      <c r="AP71" s="26">
        <f t="shared" si="19"/>
        <v>21875</v>
      </c>
      <c r="AQ71" s="26">
        <f t="shared" si="19"/>
        <v>41011</v>
      </c>
      <c r="AR71" s="26">
        <f t="shared" si="19"/>
        <v>1974</v>
      </c>
      <c r="AS71" s="26">
        <f t="shared" si="19"/>
        <v>934</v>
      </c>
      <c r="AT71" s="26">
        <f t="shared" si="19"/>
        <v>9486</v>
      </c>
      <c r="AU71" s="26">
        <f t="shared" si="19"/>
        <v>43033</v>
      </c>
      <c r="AV71" s="26">
        <f t="shared" si="19"/>
        <v>13515</v>
      </c>
      <c r="AW71" s="26">
        <f t="shared" si="19"/>
        <v>14225</v>
      </c>
      <c r="AX71" s="26">
        <f t="shared" si="19"/>
        <v>18164</v>
      </c>
      <c r="AY71" s="26">
        <f t="shared" si="19"/>
        <v>1586</v>
      </c>
      <c r="AZ71" s="26">
        <f t="shared" si="19"/>
        <v>55104</v>
      </c>
      <c r="BA71" s="26">
        <f t="shared" si="19"/>
        <v>19176</v>
      </c>
      <c r="BB71" s="26">
        <f t="shared" si="19"/>
        <v>76174</v>
      </c>
      <c r="BC71" s="23">
        <f t="shared" si="17"/>
        <v>562617</v>
      </c>
    </row>
    <row r="72" spans="1:63" x14ac:dyDescent="0.3">
      <c r="A72" s="51" t="s">
        <v>80</v>
      </c>
      <c r="B72" s="51"/>
      <c r="C72" s="27"/>
      <c r="D72" s="26">
        <v>5177</v>
      </c>
      <c r="E72" s="22">
        <v>2789</v>
      </c>
      <c r="F72" s="22">
        <v>4118</v>
      </c>
      <c r="G72" s="22">
        <v>1016</v>
      </c>
      <c r="H72" s="22">
        <v>1308</v>
      </c>
      <c r="I72" s="22">
        <v>19367</v>
      </c>
      <c r="J72" s="22">
        <v>392</v>
      </c>
      <c r="K72" s="22">
        <v>1833</v>
      </c>
      <c r="L72" s="22">
        <v>3082</v>
      </c>
      <c r="M72" s="22">
        <v>1517</v>
      </c>
      <c r="N72" s="22">
        <v>1206</v>
      </c>
      <c r="O72" s="22">
        <v>2872</v>
      </c>
      <c r="P72" s="22">
        <v>937</v>
      </c>
      <c r="Q72" s="22">
        <v>1974</v>
      </c>
      <c r="R72" s="22">
        <v>1783</v>
      </c>
      <c r="S72" s="22">
        <v>2232</v>
      </c>
      <c r="T72" s="22">
        <v>660</v>
      </c>
      <c r="U72" s="22">
        <v>3187</v>
      </c>
      <c r="V72" s="22">
        <v>628</v>
      </c>
      <c r="W72" s="22">
        <v>1375</v>
      </c>
      <c r="X72" s="22">
        <v>570</v>
      </c>
      <c r="Y72" s="22">
        <v>823</v>
      </c>
      <c r="Z72" s="22">
        <v>4803</v>
      </c>
      <c r="AA72" s="22">
        <v>3460</v>
      </c>
      <c r="AB72" s="22">
        <v>2656</v>
      </c>
      <c r="AC72" s="22">
        <v>1214</v>
      </c>
      <c r="AD72" s="22">
        <v>4558</v>
      </c>
      <c r="AE72" s="22">
        <v>8079</v>
      </c>
      <c r="AF72" s="22">
        <v>3225</v>
      </c>
      <c r="AG72" s="22">
        <v>2542</v>
      </c>
      <c r="AH72" s="22">
        <v>3984</v>
      </c>
      <c r="AI72" s="22">
        <v>2995</v>
      </c>
      <c r="AJ72" s="22">
        <v>1264</v>
      </c>
      <c r="AK72" s="22">
        <v>2324</v>
      </c>
      <c r="AL72" s="22">
        <v>9203</v>
      </c>
      <c r="AM72" s="22">
        <v>19642</v>
      </c>
      <c r="AN72" s="22">
        <v>81427</v>
      </c>
      <c r="AO72" s="22">
        <v>27010</v>
      </c>
      <c r="AP72" s="22">
        <v>20152</v>
      </c>
      <c r="AQ72" s="22">
        <v>34959</v>
      </c>
      <c r="AR72" s="22">
        <v>1927</v>
      </c>
      <c r="AS72" s="22">
        <v>926</v>
      </c>
      <c r="AT72" s="22">
        <v>9425</v>
      </c>
      <c r="AU72" s="22">
        <v>41609</v>
      </c>
      <c r="AV72" s="22">
        <v>13453</v>
      </c>
      <c r="AW72" s="22">
        <v>14147</v>
      </c>
      <c r="AX72" s="22">
        <v>17968</v>
      </c>
      <c r="AY72" s="22">
        <v>1586</v>
      </c>
      <c r="AZ72" s="22">
        <v>54801</v>
      </c>
      <c r="BA72" s="22">
        <v>19151</v>
      </c>
      <c r="BB72" s="22">
        <v>74045</v>
      </c>
      <c r="BC72" s="23">
        <f t="shared" si="17"/>
        <v>541381</v>
      </c>
    </row>
    <row r="73" spans="1:63" x14ac:dyDescent="0.3">
      <c r="A73" s="51" t="s">
        <v>81</v>
      </c>
      <c r="B73" s="51"/>
      <c r="C73" s="27"/>
      <c r="D73" s="26">
        <v>0</v>
      </c>
      <c r="E73" s="22">
        <v>0</v>
      </c>
      <c r="F73" s="22">
        <v>980</v>
      </c>
      <c r="G73" s="22">
        <v>30</v>
      </c>
      <c r="H73" s="22">
        <v>33</v>
      </c>
      <c r="I73" s="22">
        <v>394</v>
      </c>
      <c r="J73" s="22">
        <v>34</v>
      </c>
      <c r="K73" s="22">
        <v>20</v>
      </c>
      <c r="L73" s="22">
        <v>29</v>
      </c>
      <c r="M73" s="22">
        <v>15</v>
      </c>
      <c r="N73" s="22">
        <v>58</v>
      </c>
      <c r="O73" s="22">
        <v>263</v>
      </c>
      <c r="P73" s="22">
        <v>21</v>
      </c>
      <c r="Q73" s="22">
        <v>847</v>
      </c>
      <c r="R73" s="22">
        <v>15</v>
      </c>
      <c r="S73" s="22">
        <v>205</v>
      </c>
      <c r="T73" s="22">
        <v>52</v>
      </c>
      <c r="U73" s="22">
        <v>174</v>
      </c>
      <c r="V73" s="22">
        <v>82</v>
      </c>
      <c r="W73" s="22">
        <v>28</v>
      </c>
      <c r="X73" s="22">
        <v>31</v>
      </c>
      <c r="Y73" s="22">
        <v>56</v>
      </c>
      <c r="Z73" s="22">
        <v>103</v>
      </c>
      <c r="AA73" s="22">
        <v>119</v>
      </c>
      <c r="AB73" s="22">
        <v>231</v>
      </c>
      <c r="AC73" s="22">
        <v>56</v>
      </c>
      <c r="AD73" s="22">
        <v>77</v>
      </c>
      <c r="AE73" s="22">
        <v>281</v>
      </c>
      <c r="AF73" s="22">
        <v>95</v>
      </c>
      <c r="AG73" s="22">
        <v>60</v>
      </c>
      <c r="AH73" s="22">
        <v>163</v>
      </c>
      <c r="AI73" s="22">
        <v>81</v>
      </c>
      <c r="AJ73" s="22">
        <v>77</v>
      </c>
      <c r="AK73" s="22">
        <v>33</v>
      </c>
      <c r="AL73" s="22">
        <v>1757</v>
      </c>
      <c r="AM73" s="22">
        <v>310</v>
      </c>
      <c r="AN73" s="22">
        <v>732</v>
      </c>
      <c r="AO73" s="22">
        <v>1586</v>
      </c>
      <c r="AP73" s="22">
        <v>1723</v>
      </c>
      <c r="AQ73" s="22">
        <v>6052</v>
      </c>
      <c r="AR73" s="22">
        <v>47</v>
      </c>
      <c r="AS73" s="22">
        <v>8</v>
      </c>
      <c r="AT73" s="22">
        <v>61</v>
      </c>
      <c r="AU73" s="22">
        <v>1424</v>
      </c>
      <c r="AV73" s="22">
        <v>62</v>
      </c>
      <c r="AW73" s="22">
        <v>78</v>
      </c>
      <c r="AX73" s="22">
        <v>196</v>
      </c>
      <c r="AY73" s="22">
        <v>0</v>
      </c>
      <c r="AZ73" s="22">
        <v>303</v>
      </c>
      <c r="BA73" s="22">
        <v>25</v>
      </c>
      <c r="BB73" s="22">
        <v>2129</v>
      </c>
      <c r="BC73" s="23">
        <f t="shared" si="17"/>
        <v>21236</v>
      </c>
    </row>
    <row r="74" spans="1:63" x14ac:dyDescent="0.3">
      <c r="A74" s="51" t="s">
        <v>82</v>
      </c>
      <c r="B74" s="51"/>
      <c r="C74" s="27"/>
      <c r="D74" s="26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  <c r="AD74" s="22">
        <v>0</v>
      </c>
      <c r="AE74" s="22">
        <v>0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22">
        <v>0</v>
      </c>
      <c r="AL74" s="22">
        <v>0</v>
      </c>
      <c r="AM74" s="22">
        <v>0</v>
      </c>
      <c r="AN74" s="22">
        <v>0</v>
      </c>
      <c r="AO74" s="22">
        <v>0</v>
      </c>
      <c r="AP74" s="22">
        <v>0</v>
      </c>
      <c r="AQ74" s="22">
        <v>0</v>
      </c>
      <c r="AR74" s="22">
        <v>0</v>
      </c>
      <c r="AS74" s="22">
        <v>0</v>
      </c>
      <c r="AT74" s="22">
        <v>0</v>
      </c>
      <c r="AU74" s="22">
        <v>0</v>
      </c>
      <c r="AV74" s="22">
        <v>0</v>
      </c>
      <c r="AW74" s="22">
        <v>0</v>
      </c>
      <c r="AX74" s="22">
        <v>0</v>
      </c>
      <c r="AY74" s="22">
        <v>0</v>
      </c>
      <c r="AZ74" s="22">
        <v>7336</v>
      </c>
      <c r="BA74" s="22">
        <v>7220</v>
      </c>
      <c r="BB74" s="22">
        <v>83209</v>
      </c>
      <c r="BC74" s="23">
        <f t="shared" si="17"/>
        <v>97765</v>
      </c>
    </row>
    <row r="75" spans="1:63" x14ac:dyDescent="0.3">
      <c r="A75" s="48" t="s">
        <v>83</v>
      </c>
      <c r="B75" s="48"/>
      <c r="C75" s="48"/>
      <c r="D75" s="26">
        <v>291773</v>
      </c>
      <c r="E75" s="22">
        <v>88969</v>
      </c>
      <c r="F75" s="22">
        <v>69857</v>
      </c>
      <c r="G75" s="22">
        <v>79996</v>
      </c>
      <c r="H75" s="22">
        <v>10107</v>
      </c>
      <c r="I75" s="22">
        <v>67188</v>
      </c>
      <c r="J75" s="22">
        <v>1869</v>
      </c>
      <c r="K75" s="22">
        <v>1932</v>
      </c>
      <c r="L75" s="22">
        <v>6915</v>
      </c>
      <c r="M75" s="22">
        <v>3751</v>
      </c>
      <c r="N75" s="22">
        <v>7111</v>
      </c>
      <c r="O75" s="22">
        <v>14675</v>
      </c>
      <c r="P75" s="22">
        <v>3303</v>
      </c>
      <c r="Q75" s="22">
        <v>55079</v>
      </c>
      <c r="R75" s="22">
        <v>12108</v>
      </c>
      <c r="S75" s="22">
        <v>15712</v>
      </c>
      <c r="T75" s="22">
        <v>4892</v>
      </c>
      <c r="U75" s="22">
        <v>24794</v>
      </c>
      <c r="V75" s="22">
        <v>5979</v>
      </c>
      <c r="W75" s="22">
        <v>6115</v>
      </c>
      <c r="X75" s="22">
        <v>1711</v>
      </c>
      <c r="Y75" s="22">
        <v>4552</v>
      </c>
      <c r="Z75" s="22">
        <v>8700</v>
      </c>
      <c r="AA75" s="22">
        <v>9094</v>
      </c>
      <c r="AB75" s="22">
        <v>6159</v>
      </c>
      <c r="AC75" s="22">
        <v>13332</v>
      </c>
      <c r="AD75" s="22">
        <v>13841</v>
      </c>
      <c r="AE75" s="22">
        <v>31454</v>
      </c>
      <c r="AF75" s="22">
        <v>4508</v>
      </c>
      <c r="AG75" s="22">
        <v>15634</v>
      </c>
      <c r="AH75" s="22">
        <v>-5159</v>
      </c>
      <c r="AI75" s="22">
        <v>5322</v>
      </c>
      <c r="AJ75" s="22">
        <v>1391</v>
      </c>
      <c r="AK75" s="22">
        <v>11960</v>
      </c>
      <c r="AL75" s="22">
        <v>162640</v>
      </c>
      <c r="AM75" s="22">
        <v>154409</v>
      </c>
      <c r="AN75" s="22">
        <v>408143</v>
      </c>
      <c r="AO75" s="22">
        <v>123266</v>
      </c>
      <c r="AP75" s="22">
        <v>125590</v>
      </c>
      <c r="AQ75" s="22">
        <v>264003</v>
      </c>
      <c r="AR75" s="22">
        <v>646363</v>
      </c>
      <c r="AS75" s="22">
        <v>10459</v>
      </c>
      <c r="AT75" s="22">
        <v>56553</v>
      </c>
      <c r="AU75" s="22">
        <v>215090</v>
      </c>
      <c r="AV75" s="22">
        <v>7917</v>
      </c>
      <c r="AW75" s="22">
        <v>71130</v>
      </c>
      <c r="AX75" s="22">
        <v>58343</v>
      </c>
      <c r="AY75" s="22">
        <v>0</v>
      </c>
      <c r="AZ75" s="22">
        <v>9251</v>
      </c>
      <c r="BA75" s="22">
        <v>7642</v>
      </c>
      <c r="BB75" s="22">
        <v>100780</v>
      </c>
      <c r="BC75" s="23">
        <f t="shared" si="17"/>
        <v>3316203</v>
      </c>
    </row>
    <row r="76" spans="1:63" x14ac:dyDescent="0.3">
      <c r="A76" s="28" t="s">
        <v>84</v>
      </c>
      <c r="B76" s="29"/>
      <c r="C76" s="30"/>
      <c r="D76" s="26">
        <v>2261</v>
      </c>
      <c r="E76" s="22">
        <v>775</v>
      </c>
      <c r="F76" s="22">
        <v>1385</v>
      </c>
      <c r="G76" s="22">
        <v>899</v>
      </c>
      <c r="H76" s="22">
        <v>372</v>
      </c>
      <c r="I76" s="22">
        <v>8829</v>
      </c>
      <c r="J76" s="22">
        <v>126</v>
      </c>
      <c r="K76" s="22">
        <v>465</v>
      </c>
      <c r="L76" s="22">
        <v>522</v>
      </c>
      <c r="M76" s="22">
        <v>361</v>
      </c>
      <c r="N76" s="22">
        <v>374</v>
      </c>
      <c r="O76" s="22">
        <v>905</v>
      </c>
      <c r="P76" s="22">
        <v>223</v>
      </c>
      <c r="Q76" s="22">
        <v>1196</v>
      </c>
      <c r="R76" s="22">
        <v>583</v>
      </c>
      <c r="S76" s="22">
        <v>1015</v>
      </c>
      <c r="T76" s="22">
        <v>327</v>
      </c>
      <c r="U76" s="22">
        <v>750</v>
      </c>
      <c r="V76" s="22">
        <v>355</v>
      </c>
      <c r="W76" s="22">
        <v>479</v>
      </c>
      <c r="X76" s="22">
        <v>180</v>
      </c>
      <c r="Y76" s="22">
        <v>253</v>
      </c>
      <c r="Z76" s="22">
        <v>1133</v>
      </c>
      <c r="AA76" s="22">
        <v>910</v>
      </c>
      <c r="AB76" s="22">
        <v>1044</v>
      </c>
      <c r="AC76" s="22">
        <v>553</v>
      </c>
      <c r="AD76" s="22">
        <v>1076</v>
      </c>
      <c r="AE76" s="22">
        <v>1830</v>
      </c>
      <c r="AF76" s="22">
        <v>819</v>
      </c>
      <c r="AG76" s="22">
        <v>1178</v>
      </c>
      <c r="AH76" s="22">
        <v>1205</v>
      </c>
      <c r="AI76" s="22">
        <v>929</v>
      </c>
      <c r="AJ76" s="22">
        <v>351</v>
      </c>
      <c r="AK76" s="22">
        <v>566</v>
      </c>
      <c r="AL76" s="22">
        <v>4186</v>
      </c>
      <c r="AM76" s="22">
        <v>3429</v>
      </c>
      <c r="AN76" s="22">
        <v>13168</v>
      </c>
      <c r="AO76" s="22">
        <v>6169</v>
      </c>
      <c r="AP76" s="22">
        <v>5702</v>
      </c>
      <c r="AQ76" s="22">
        <v>9262</v>
      </c>
      <c r="AR76" s="22">
        <v>626</v>
      </c>
      <c r="AS76" s="22">
        <v>155</v>
      </c>
      <c r="AT76" s="22">
        <v>1637</v>
      </c>
      <c r="AU76" s="22">
        <v>7926</v>
      </c>
      <c r="AV76" s="22">
        <v>2239</v>
      </c>
      <c r="AW76" s="22">
        <v>3181</v>
      </c>
      <c r="AX76" s="22">
        <v>2301</v>
      </c>
      <c r="AY76" s="22">
        <v>0</v>
      </c>
      <c r="AZ76" s="22">
        <v>0</v>
      </c>
      <c r="BA76" s="22">
        <v>0</v>
      </c>
      <c r="BB76" s="22">
        <v>278</v>
      </c>
      <c r="BC76" s="23">
        <f t="shared" si="17"/>
        <v>94488</v>
      </c>
    </row>
    <row r="77" spans="1:63" x14ac:dyDescent="0.3">
      <c r="A77" s="38" t="s">
        <v>85</v>
      </c>
      <c r="C77" s="31"/>
      <c r="D77" s="26">
        <v>-5534</v>
      </c>
      <c r="E77" s="22">
        <v>-49</v>
      </c>
      <c r="F77" s="22">
        <v>0</v>
      </c>
      <c r="G77" s="22">
        <v>-9</v>
      </c>
      <c r="H77" s="22">
        <v>-22</v>
      </c>
      <c r="I77" s="22">
        <v>-119</v>
      </c>
      <c r="J77" s="22">
        <v>0</v>
      </c>
      <c r="K77" s="22">
        <v>-8</v>
      </c>
      <c r="L77" s="22">
        <v>0</v>
      </c>
      <c r="M77" s="22">
        <v>0</v>
      </c>
      <c r="N77" s="22">
        <v>-11</v>
      </c>
      <c r="O77" s="22">
        <v>-29</v>
      </c>
      <c r="P77" s="22">
        <v>0</v>
      </c>
      <c r="Q77" s="22">
        <v>-54</v>
      </c>
      <c r="R77" s="22">
        <v>-36</v>
      </c>
      <c r="S77" s="22">
        <v>-11</v>
      </c>
      <c r="T77" s="22">
        <v>0</v>
      </c>
      <c r="U77" s="22">
        <v>-8</v>
      </c>
      <c r="V77" s="22">
        <v>0</v>
      </c>
      <c r="W77" s="22">
        <v>0</v>
      </c>
      <c r="X77" s="22">
        <v>0</v>
      </c>
      <c r="Y77" s="22">
        <v>0</v>
      </c>
      <c r="Z77" s="22">
        <v>-43</v>
      </c>
      <c r="AA77" s="22">
        <v>-36</v>
      </c>
      <c r="AB77" s="22">
        <v>-19</v>
      </c>
      <c r="AC77" s="22">
        <v>-10</v>
      </c>
      <c r="AD77" s="22">
        <v>-23</v>
      </c>
      <c r="AE77" s="22">
        <v>-71</v>
      </c>
      <c r="AF77" s="22">
        <v>-27</v>
      </c>
      <c r="AG77" s="22">
        <v>0</v>
      </c>
      <c r="AH77" s="22">
        <v>-79</v>
      </c>
      <c r="AI77" s="22">
        <v>-65</v>
      </c>
      <c r="AJ77" s="22">
        <v>-18</v>
      </c>
      <c r="AK77" s="22">
        <v>-10</v>
      </c>
      <c r="AL77" s="22">
        <v>-54</v>
      </c>
      <c r="AM77" s="22">
        <v>-131</v>
      </c>
      <c r="AN77" s="22">
        <v>-233</v>
      </c>
      <c r="AO77" s="22">
        <v>-612</v>
      </c>
      <c r="AP77" s="22">
        <v>-23</v>
      </c>
      <c r="AQ77" s="22">
        <v>0</v>
      </c>
      <c r="AR77" s="22">
        <v>0</v>
      </c>
      <c r="AS77" s="22">
        <v>0</v>
      </c>
      <c r="AT77" s="22">
        <v>0</v>
      </c>
      <c r="AU77" s="22">
        <v>-686</v>
      </c>
      <c r="AV77" s="22">
        <v>0</v>
      </c>
      <c r="AW77" s="22">
        <v>-67</v>
      </c>
      <c r="AX77" s="22">
        <v>0</v>
      </c>
      <c r="AY77" s="22">
        <v>0</v>
      </c>
      <c r="AZ77" s="22">
        <v>0</v>
      </c>
      <c r="BA77" s="22">
        <v>0</v>
      </c>
      <c r="BB77" s="22">
        <v>0</v>
      </c>
      <c r="BC77" s="23">
        <f t="shared" si="17"/>
        <v>-8097</v>
      </c>
    </row>
    <row r="78" spans="1:63" x14ac:dyDescent="0.3">
      <c r="A78" s="53" t="s">
        <v>86</v>
      </c>
      <c r="B78" s="53"/>
      <c r="C78" s="53"/>
      <c r="D78" s="32">
        <f t="shared" ref="D78:AI78" si="20">D68+D76+D77</f>
        <v>322316</v>
      </c>
      <c r="E78" s="32">
        <f t="shared" si="20"/>
        <v>112305</v>
      </c>
      <c r="F78" s="32">
        <f t="shared" si="20"/>
        <v>90642</v>
      </c>
      <c r="G78" s="32">
        <f t="shared" si="20"/>
        <v>85756</v>
      </c>
      <c r="H78" s="32">
        <f t="shared" si="20"/>
        <v>17217</v>
      </c>
      <c r="I78" s="32">
        <f t="shared" si="20"/>
        <v>165070</v>
      </c>
      <c r="J78" s="32">
        <f t="shared" si="20"/>
        <v>3834</v>
      </c>
      <c r="K78" s="32">
        <f t="shared" si="20"/>
        <v>12780</v>
      </c>
      <c r="L78" s="32">
        <f t="shared" si="20"/>
        <v>24071</v>
      </c>
      <c r="M78" s="32">
        <f t="shared" si="20"/>
        <v>13560</v>
      </c>
      <c r="N78" s="32">
        <f t="shared" si="20"/>
        <v>14503</v>
      </c>
      <c r="O78" s="32">
        <f t="shared" si="20"/>
        <v>30256</v>
      </c>
      <c r="P78" s="32">
        <f t="shared" si="20"/>
        <v>8762</v>
      </c>
      <c r="Q78" s="32">
        <f t="shared" si="20"/>
        <v>66048</v>
      </c>
      <c r="R78" s="32">
        <f t="shared" si="20"/>
        <v>20382</v>
      </c>
      <c r="S78" s="32">
        <f t="shared" si="20"/>
        <v>26769</v>
      </c>
      <c r="T78" s="32">
        <f t="shared" si="20"/>
        <v>8368</v>
      </c>
      <c r="U78" s="32">
        <f t="shared" si="20"/>
        <v>39955</v>
      </c>
      <c r="V78" s="32">
        <f t="shared" si="20"/>
        <v>9554</v>
      </c>
      <c r="W78" s="32">
        <f t="shared" si="20"/>
        <v>13361</v>
      </c>
      <c r="X78" s="32">
        <f t="shared" si="20"/>
        <v>4799</v>
      </c>
      <c r="Y78" s="32">
        <f t="shared" si="20"/>
        <v>8661</v>
      </c>
      <c r="Z78" s="32">
        <f t="shared" si="20"/>
        <v>32458</v>
      </c>
      <c r="AA78" s="32">
        <f t="shared" si="20"/>
        <v>30218</v>
      </c>
      <c r="AB78" s="32">
        <f t="shared" si="20"/>
        <v>20344</v>
      </c>
      <c r="AC78" s="32">
        <f t="shared" si="20"/>
        <v>20496</v>
      </c>
      <c r="AD78" s="32">
        <f t="shared" si="20"/>
        <v>37450</v>
      </c>
      <c r="AE78" s="32">
        <f t="shared" si="20"/>
        <v>75683</v>
      </c>
      <c r="AF78" s="32">
        <f t="shared" si="20"/>
        <v>21034</v>
      </c>
      <c r="AG78" s="32">
        <f t="shared" si="20"/>
        <v>29946</v>
      </c>
      <c r="AH78" s="32">
        <f t="shared" si="20"/>
        <v>14580</v>
      </c>
      <c r="AI78" s="32">
        <f t="shared" si="20"/>
        <v>25636</v>
      </c>
      <c r="AJ78" s="32">
        <f t="shared" ref="AJ78:BB78" si="21">AJ68+AJ76+AJ77</f>
        <v>8792</v>
      </c>
      <c r="AK78" s="32">
        <f t="shared" si="21"/>
        <v>26319</v>
      </c>
      <c r="AL78" s="32">
        <f t="shared" si="21"/>
        <v>209112</v>
      </c>
      <c r="AM78" s="32">
        <f t="shared" si="21"/>
        <v>267921</v>
      </c>
      <c r="AN78" s="32">
        <f t="shared" si="21"/>
        <v>825346</v>
      </c>
      <c r="AO78" s="32">
        <f t="shared" si="21"/>
        <v>273239</v>
      </c>
      <c r="AP78" s="32">
        <f t="shared" si="21"/>
        <v>237574</v>
      </c>
      <c r="AQ78" s="32">
        <f t="shared" si="21"/>
        <v>454550</v>
      </c>
      <c r="AR78" s="32">
        <f t="shared" si="21"/>
        <v>656013</v>
      </c>
      <c r="AS78" s="32">
        <f t="shared" si="21"/>
        <v>15952</v>
      </c>
      <c r="AT78" s="32">
        <f t="shared" si="21"/>
        <v>117465</v>
      </c>
      <c r="AU78" s="32">
        <f t="shared" si="21"/>
        <v>446304</v>
      </c>
      <c r="AV78" s="32">
        <f t="shared" si="21"/>
        <v>95909</v>
      </c>
      <c r="AW78" s="32">
        <f t="shared" si="21"/>
        <v>179302</v>
      </c>
      <c r="AX78" s="32">
        <f t="shared" si="21"/>
        <v>167951</v>
      </c>
      <c r="AY78" s="32">
        <f t="shared" si="21"/>
        <v>59474</v>
      </c>
      <c r="AZ78" s="32">
        <f t="shared" si="21"/>
        <v>325997</v>
      </c>
      <c r="BA78" s="32">
        <f t="shared" si="21"/>
        <v>151995</v>
      </c>
      <c r="BB78" s="32">
        <f t="shared" si="21"/>
        <v>668908</v>
      </c>
      <c r="BC78" s="10">
        <f t="shared" si="17"/>
        <v>6594937</v>
      </c>
    </row>
    <row r="79" spans="1:63" x14ac:dyDescent="0.3">
      <c r="A79" s="50" t="s">
        <v>87</v>
      </c>
      <c r="B79" s="50"/>
      <c r="C79" s="50"/>
      <c r="D79" s="25">
        <f t="shared" ref="D79:AI79" si="22">D67+D78</f>
        <v>574694.00000000012</v>
      </c>
      <c r="E79" s="25">
        <f t="shared" si="22"/>
        <v>221067.00000000003</v>
      </c>
      <c r="F79" s="25">
        <f t="shared" si="22"/>
        <v>238712.99999999988</v>
      </c>
      <c r="G79" s="25">
        <f t="shared" si="22"/>
        <v>156454</v>
      </c>
      <c r="H79" s="25">
        <f t="shared" si="22"/>
        <v>46863.999999999993</v>
      </c>
      <c r="I79" s="25">
        <f t="shared" si="22"/>
        <v>960384.00000000047</v>
      </c>
      <c r="J79" s="25">
        <f t="shared" si="22"/>
        <v>17271</v>
      </c>
      <c r="K79" s="25">
        <f t="shared" si="22"/>
        <v>56656.999999999985</v>
      </c>
      <c r="L79" s="25">
        <f t="shared" si="22"/>
        <v>63967.000000000022</v>
      </c>
      <c r="M79" s="25">
        <f t="shared" si="22"/>
        <v>36834.000000000015</v>
      </c>
      <c r="N79" s="25">
        <f t="shared" si="22"/>
        <v>39395.000000000015</v>
      </c>
      <c r="O79" s="25">
        <f t="shared" si="22"/>
        <v>120554.99999999999</v>
      </c>
      <c r="P79" s="25">
        <f t="shared" si="22"/>
        <v>19030.999999999993</v>
      </c>
      <c r="Q79" s="25">
        <f t="shared" si="22"/>
        <v>445080.00000000035</v>
      </c>
      <c r="R79" s="25">
        <f t="shared" si="22"/>
        <v>72877</v>
      </c>
      <c r="S79" s="25">
        <f t="shared" si="22"/>
        <v>158479.99999999997</v>
      </c>
      <c r="T79" s="25">
        <f t="shared" si="22"/>
        <v>52125.000000000007</v>
      </c>
      <c r="U79" s="25">
        <f t="shared" si="22"/>
        <v>87234.000000000029</v>
      </c>
      <c r="V79" s="25">
        <f t="shared" si="22"/>
        <v>60586.99999999992</v>
      </c>
      <c r="W79" s="25">
        <f t="shared" si="22"/>
        <v>60459</v>
      </c>
      <c r="X79" s="25">
        <f t="shared" si="22"/>
        <v>23932.999999999996</v>
      </c>
      <c r="Y79" s="25">
        <f t="shared" si="22"/>
        <v>34621</v>
      </c>
      <c r="Z79" s="25">
        <f t="shared" si="22"/>
        <v>136307.99999999994</v>
      </c>
      <c r="AA79" s="25">
        <f t="shared" si="22"/>
        <v>101587.00000000001</v>
      </c>
      <c r="AB79" s="25">
        <f t="shared" si="22"/>
        <v>154384.99999999991</v>
      </c>
      <c r="AC79" s="25">
        <f t="shared" si="22"/>
        <v>85765.000000000015</v>
      </c>
      <c r="AD79" s="25">
        <f t="shared" si="22"/>
        <v>125635.00000000003</v>
      </c>
      <c r="AE79" s="25">
        <f t="shared" si="22"/>
        <v>244901</v>
      </c>
      <c r="AF79" s="25">
        <f t="shared" si="22"/>
        <v>99669.000000000015</v>
      </c>
      <c r="AG79" s="25">
        <f t="shared" si="22"/>
        <v>137575.00000000006</v>
      </c>
      <c r="AH79" s="25">
        <f t="shared" si="22"/>
        <v>164496.99999999997</v>
      </c>
      <c r="AI79" s="25">
        <f t="shared" si="22"/>
        <v>100628.00000000004</v>
      </c>
      <c r="AJ79" s="25">
        <f t="shared" ref="AJ79:BB79" si="23">AJ67+AJ78</f>
        <v>41813.000000000051</v>
      </c>
      <c r="AK79" s="25">
        <f t="shared" si="23"/>
        <v>67123</v>
      </c>
      <c r="AL79" s="25">
        <f t="shared" si="23"/>
        <v>454740.99999999965</v>
      </c>
      <c r="AM79" s="25">
        <f t="shared" si="23"/>
        <v>612501</v>
      </c>
      <c r="AN79" s="25">
        <f t="shared" si="23"/>
        <v>1404550.9999999998</v>
      </c>
      <c r="AO79" s="25">
        <f t="shared" si="23"/>
        <v>628901.00000000012</v>
      </c>
      <c r="AP79" s="25">
        <f t="shared" si="23"/>
        <v>435647.99999999994</v>
      </c>
      <c r="AQ79" s="25">
        <f t="shared" si="23"/>
        <v>700903</v>
      </c>
      <c r="AR79" s="25">
        <f t="shared" si="23"/>
        <v>711631</v>
      </c>
      <c r="AS79" s="25">
        <f t="shared" si="23"/>
        <v>24559.999999999996</v>
      </c>
      <c r="AT79" s="25">
        <f t="shared" si="23"/>
        <v>262661</v>
      </c>
      <c r="AU79" s="25">
        <f t="shared" si="23"/>
        <v>694424</v>
      </c>
      <c r="AV79" s="25">
        <f t="shared" si="23"/>
        <v>140243</v>
      </c>
      <c r="AW79" s="25">
        <f t="shared" si="23"/>
        <v>317470.00000000006</v>
      </c>
      <c r="AX79" s="25">
        <f t="shared" si="23"/>
        <v>314193.00000000006</v>
      </c>
      <c r="AY79" s="25">
        <f t="shared" si="23"/>
        <v>59474</v>
      </c>
      <c r="AZ79" s="25">
        <f t="shared" si="23"/>
        <v>383822.99999999994</v>
      </c>
      <c r="BA79" s="25">
        <f t="shared" si="23"/>
        <v>245095.00000000006</v>
      </c>
      <c r="BB79" s="25">
        <f t="shared" si="23"/>
        <v>908212.00000000012</v>
      </c>
      <c r="BC79" s="10">
        <f t="shared" si="17"/>
        <v>13306199</v>
      </c>
    </row>
    <row r="80" spans="1:63" x14ac:dyDescent="0.3">
      <c r="A80" s="52" t="s">
        <v>88</v>
      </c>
      <c r="B80" s="52"/>
      <c r="C80" s="52"/>
      <c r="D80" s="33">
        <v>6535675</v>
      </c>
      <c r="E80" s="33">
        <v>6024724</v>
      </c>
      <c r="F80" s="33">
        <v>51889</v>
      </c>
      <c r="G80" s="33">
        <v>27455</v>
      </c>
      <c r="H80" s="33">
        <v>132930</v>
      </c>
      <c r="I80" s="33">
        <v>2360997</v>
      </c>
      <c r="J80" s="33">
        <v>16862</v>
      </c>
      <c r="K80" s="33">
        <v>584268</v>
      </c>
      <c r="L80" s="33">
        <v>1513256</v>
      </c>
      <c r="M80" s="33">
        <v>414887</v>
      </c>
      <c r="N80" s="33">
        <v>355512</v>
      </c>
      <c r="O80" s="33">
        <v>203365</v>
      </c>
      <c r="P80" s="33">
        <v>161591</v>
      </c>
      <c r="Q80" s="33">
        <v>22298</v>
      </c>
      <c r="R80" s="33">
        <v>112760</v>
      </c>
      <c r="S80" s="33">
        <v>80282</v>
      </c>
      <c r="T80" s="33">
        <v>22426</v>
      </c>
      <c r="U80" s="33">
        <v>111664</v>
      </c>
      <c r="V80" s="33">
        <v>18533</v>
      </c>
      <c r="W80" s="33">
        <v>140629</v>
      </c>
      <c r="X80" s="33">
        <v>33407</v>
      </c>
      <c r="Y80" s="33">
        <v>40494</v>
      </c>
      <c r="Z80" s="33">
        <v>428125</v>
      </c>
      <c r="AA80" s="33">
        <v>563507</v>
      </c>
      <c r="AB80" s="33">
        <v>121685</v>
      </c>
      <c r="AC80" s="33">
        <v>101615</v>
      </c>
      <c r="AD80" s="33">
        <v>636250</v>
      </c>
      <c r="AE80" s="33">
        <v>918168</v>
      </c>
      <c r="AF80" s="33">
        <v>217565</v>
      </c>
      <c r="AG80" s="33">
        <v>192460</v>
      </c>
      <c r="AH80" s="33">
        <v>156967</v>
      </c>
      <c r="AI80" s="33">
        <v>292213</v>
      </c>
      <c r="AJ80" s="33">
        <v>80006</v>
      </c>
      <c r="AK80" s="33">
        <v>658567</v>
      </c>
      <c r="AL80" s="33">
        <v>742087</v>
      </c>
      <c r="AM80" s="33">
        <v>7047825</v>
      </c>
      <c r="AN80" s="33">
        <v>17613390</v>
      </c>
      <c r="AO80" s="33">
        <v>4932125</v>
      </c>
      <c r="AP80" s="33">
        <v>1405295</v>
      </c>
      <c r="AQ80" s="33">
        <v>1410816</v>
      </c>
      <c r="AR80" s="33">
        <v>502337</v>
      </c>
      <c r="AS80" s="33">
        <v>735436</v>
      </c>
      <c r="AT80" s="33">
        <v>5020981</v>
      </c>
      <c r="AU80" s="33">
        <v>6625068</v>
      </c>
      <c r="AV80" s="33">
        <v>2613910</v>
      </c>
      <c r="AW80" s="33">
        <v>3514531</v>
      </c>
      <c r="AX80" s="33">
        <v>6424289</v>
      </c>
      <c r="AY80" s="33">
        <v>5518847</v>
      </c>
      <c r="AZ80" s="33">
        <v>4477421</v>
      </c>
      <c r="BA80" s="33">
        <v>2392393</v>
      </c>
      <c r="BB80" s="33">
        <v>4944893</v>
      </c>
      <c r="BC80" s="34">
        <f t="shared" si="17"/>
        <v>99254676</v>
      </c>
    </row>
    <row r="81" spans="1:55" x14ac:dyDescent="0.3">
      <c r="A81" s="35"/>
      <c r="B81" s="35"/>
      <c r="C81" s="35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7"/>
    </row>
  </sheetData>
  <mergeCells count="37">
    <mergeCell ref="A79:C79"/>
    <mergeCell ref="A80:C80"/>
    <mergeCell ref="A72:B72"/>
    <mergeCell ref="A73:B73"/>
    <mergeCell ref="A74:B74"/>
    <mergeCell ref="A75:C75"/>
    <mergeCell ref="A78:C78"/>
    <mergeCell ref="A67:C67"/>
    <mergeCell ref="A68:C68"/>
    <mergeCell ref="A69:C69"/>
    <mergeCell ref="A70:B70"/>
    <mergeCell ref="A71:B71"/>
    <mergeCell ref="A62:C62"/>
    <mergeCell ref="A63:C63"/>
    <mergeCell ref="A64:C64"/>
    <mergeCell ref="A65:C65"/>
    <mergeCell ref="A66:C66"/>
    <mergeCell ref="A57:C57"/>
    <mergeCell ref="A58:C58"/>
    <mergeCell ref="A59:C59"/>
    <mergeCell ref="A60:C60"/>
    <mergeCell ref="A61:C61"/>
    <mergeCell ref="C1:BK1"/>
    <mergeCell ref="A2:BK2"/>
    <mergeCell ref="A3:C4"/>
    <mergeCell ref="D3:BB3"/>
    <mergeCell ref="BC3:BC5"/>
    <mergeCell ref="BD3:BJ3"/>
    <mergeCell ref="BK3:BK5"/>
    <mergeCell ref="BD4:BD5"/>
    <mergeCell ref="BE4:BE5"/>
    <mergeCell ref="BF4:BF5"/>
    <mergeCell ref="BG4:BG5"/>
    <mergeCell ref="BH4:BH5"/>
    <mergeCell ref="BI4:BI5"/>
    <mergeCell ref="BJ4:BJ5"/>
    <mergeCell ref="B5:C5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Celso</dc:creator>
  <dc:description/>
  <cp:lastModifiedBy>Alberson da Silva Miranda</cp:lastModifiedBy>
  <cp:revision>1</cp:revision>
  <cp:lastPrinted>2020-09-25T00:23:49Z</cp:lastPrinted>
  <dcterms:created xsi:type="dcterms:W3CDTF">2016-07-08T15:02:21Z</dcterms:created>
  <dcterms:modified xsi:type="dcterms:W3CDTF">2025-02-06T14:32:04Z</dcterms:modified>
  <dc:language>pt-BR</dc:language>
</cp:coreProperties>
</file>