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ov\Downloads\albert\"/>
    </mc:Choice>
  </mc:AlternateContent>
  <xr:revisionPtr revIDLastSave="0" documentId="13_ncr:1_{7FFF5FD6-19C2-4A55-B7DD-29C30450E14E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DIAGNÓSTICO" sheetId="1" r:id="rId1"/>
    <sheet name="QUESTIONÁRIO" sheetId="2" r:id="rId2"/>
    <sheet name="RESUMO POR ALUNO (NUMERADOR)" sheetId="4" r:id="rId3"/>
    <sheet name="RESUMO POR ALUNO (DENOMINADOR)" sheetId="5" r:id="rId4"/>
    <sheet name="RESUMO POR ALUNO (RESULTADO)" sheetId="6" r:id="rId5"/>
    <sheet name="ESTATÍSTICA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" i="5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B12" i="3" l="1"/>
  <c r="B7" i="3"/>
  <c r="B2" i="3"/>
  <c r="B11" i="3"/>
  <c r="B6" i="3"/>
  <c r="B1" i="3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D3" i="6"/>
  <c r="E3" i="6" s="1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D3" i="5"/>
  <c r="E3" i="5" s="1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D2" i="4" l="1"/>
  <c r="E2" i="4" s="1"/>
  <c r="D2" i="5"/>
  <c r="E2" i="5" s="1"/>
  <c r="D2" i="6"/>
  <c r="E2" i="6" s="1"/>
  <c r="D4" i="6"/>
  <c r="E4" i="6" s="1"/>
  <c r="D4" i="5"/>
  <c r="E4" i="5" s="1"/>
  <c r="B13" i="3"/>
  <c r="B8" i="3"/>
  <c r="B3" i="3"/>
  <c r="D3" i="4" l="1"/>
  <c r="E3" i="4" s="1"/>
  <c r="D5" i="6"/>
  <c r="E5" i="6" s="1"/>
  <c r="D5" i="5"/>
  <c r="E5" i="5" s="1"/>
  <c r="D4" i="4" l="1"/>
  <c r="E4" i="4" s="1"/>
  <c r="D6" i="6"/>
  <c r="E6" i="6" s="1"/>
  <c r="D6" i="5"/>
  <c r="E6" i="5" s="1"/>
  <c r="D5" i="4" l="1"/>
  <c r="E5" i="4" s="1"/>
  <c r="D7" i="6"/>
  <c r="E7" i="6" s="1"/>
  <c r="D7" i="5"/>
  <c r="E7" i="5" s="1"/>
  <c r="D6" i="4" l="1"/>
  <c r="E6" i="4" s="1"/>
  <c r="D8" i="6"/>
  <c r="E8" i="6" s="1"/>
  <c r="D8" i="5"/>
  <c r="E8" i="5" s="1"/>
  <c r="D7" i="4" l="1"/>
  <c r="E7" i="4" s="1"/>
  <c r="D9" i="6"/>
  <c r="E9" i="6" s="1"/>
  <c r="D9" i="5"/>
  <c r="E9" i="5" s="1"/>
  <c r="D8" i="4" l="1"/>
  <c r="E8" i="4" s="1"/>
  <c r="D10" i="6"/>
  <c r="E10" i="6" s="1"/>
  <c r="D10" i="5"/>
  <c r="E10" i="5" s="1"/>
  <c r="D9" i="4" l="1"/>
  <c r="E9" i="4" s="1"/>
  <c r="D11" i="6"/>
  <c r="E11" i="6" s="1"/>
  <c r="D11" i="5"/>
  <c r="E11" i="5" s="1"/>
  <c r="D10" i="4" l="1"/>
  <c r="E10" i="4" s="1"/>
  <c r="D12" i="6"/>
  <c r="E12" i="6" s="1"/>
  <c r="D12" i="5"/>
  <c r="E12" i="5" s="1"/>
  <c r="D11" i="4" l="1"/>
  <c r="E11" i="4" s="1"/>
  <c r="D13" i="6"/>
  <c r="E13" i="6" s="1"/>
  <c r="D13" i="5"/>
  <c r="E13" i="5" s="1"/>
  <c r="D12" i="4" l="1"/>
  <c r="E12" i="4" s="1"/>
  <c r="D14" i="6"/>
  <c r="E14" i="6" s="1"/>
  <c r="D14" i="5"/>
  <c r="E14" i="5" s="1"/>
  <c r="D13" i="4" l="1"/>
  <c r="E13" i="4" s="1"/>
  <c r="D15" i="6"/>
  <c r="E15" i="6" s="1"/>
  <c r="D15" i="5"/>
  <c r="E15" i="5" s="1"/>
  <c r="D14" i="4" l="1"/>
  <c r="E14" i="4" s="1"/>
  <c r="D16" i="6"/>
  <c r="E16" i="6" s="1"/>
  <c r="D16" i="5"/>
  <c r="E16" i="5" s="1"/>
  <c r="D15" i="4" l="1"/>
  <c r="E15" i="4" s="1"/>
  <c r="D17" i="6"/>
  <c r="E17" i="6" s="1"/>
  <c r="D17" i="5"/>
  <c r="E17" i="5" s="1"/>
  <c r="D16" i="4" l="1"/>
  <c r="E16" i="4" s="1"/>
  <c r="D18" i="6"/>
  <c r="E18" i="6" s="1"/>
  <c r="D18" i="5"/>
  <c r="E18" i="5" s="1"/>
  <c r="D17" i="4" l="1"/>
  <c r="E17" i="4" s="1"/>
  <c r="D19" i="6"/>
  <c r="E19" i="6" s="1"/>
  <c r="D19" i="5"/>
  <c r="E19" i="5" s="1"/>
  <c r="D18" i="4" l="1"/>
  <c r="E18" i="4" s="1"/>
  <c r="D20" i="6"/>
  <c r="E20" i="6" s="1"/>
  <c r="D20" i="5"/>
  <c r="E20" i="5" s="1"/>
  <c r="D19" i="4" l="1"/>
  <c r="E19" i="4" s="1"/>
  <c r="D21" i="6"/>
  <c r="E21" i="6" s="1"/>
  <c r="D21" i="5"/>
  <c r="E21" i="5" s="1"/>
  <c r="D20" i="4" l="1"/>
  <c r="E20" i="4" s="1"/>
  <c r="D21" i="4" l="1"/>
  <c r="E21" i="4" s="1"/>
</calcChain>
</file>

<file path=xl/sharedStrings.xml><?xml version="1.0" encoding="utf-8"?>
<sst xmlns="http://schemas.openxmlformats.org/spreadsheetml/2006/main" count="347" uniqueCount="33">
  <si>
    <t>QBB</t>
  </si>
  <si>
    <t>QBC</t>
  </si>
  <si>
    <t>QBD</t>
  </si>
  <si>
    <t>QCB</t>
  </si>
  <si>
    <t>QCC</t>
  </si>
  <si>
    <t>QCD</t>
  </si>
  <si>
    <t>QDB</t>
  </si>
  <si>
    <t>QDC</t>
  </si>
  <si>
    <t>QDD</t>
  </si>
  <si>
    <t>QEB</t>
  </si>
  <si>
    <t>QEC</t>
  </si>
  <si>
    <t>QED</t>
  </si>
  <si>
    <t>TEXTO USADO PARA AS QUESTÕES CORRETAS:</t>
  </si>
  <si>
    <t>C</t>
  </si>
  <si>
    <t>E</t>
  </si>
  <si>
    <t>NUMERADOR</t>
  </si>
  <si>
    <t>DENOMINADOR</t>
  </si>
  <si>
    <t>FRAÇÃO</t>
  </si>
  <si>
    <t>NÚMERO TOTAL DE QUESTÕES VÁLIDAS:</t>
  </si>
  <si>
    <t>HOUVE GANHO APARENTE:</t>
  </si>
  <si>
    <t>HÁ SIGNIFICÂNCIA ESTATÍSTICA ENTRE AS MÉDIAS:</t>
  </si>
  <si>
    <t>IDENTIFICADOR</t>
  </si>
  <si>
    <t>NOTA NO DIAGNÓSTICO PARA NUMERADOR</t>
  </si>
  <si>
    <t>NOTA NO QUESTIONÁRIO PARA NUMERADOR</t>
  </si>
  <si>
    <t>PARTICIPOU DAS DUAS AVALIAÇÕES</t>
  </si>
  <si>
    <r>
      <t xml:space="preserve">NOTA MÉDIA DO </t>
    </r>
    <r>
      <rPr>
        <b/>
        <sz val="11"/>
        <color theme="1"/>
        <rFont val="Calibri"/>
        <family val="2"/>
        <scheme val="minor"/>
      </rPr>
      <t>NUMERADOR</t>
    </r>
    <r>
      <rPr>
        <sz val="11"/>
        <color theme="1"/>
        <rFont val="Calibri"/>
        <family val="2"/>
        <scheme val="minor"/>
      </rPr>
      <t xml:space="preserve"> NO DIAGNÓSTICO:</t>
    </r>
  </si>
  <si>
    <r>
      <t xml:space="preserve">NOTA MÉDIA DO </t>
    </r>
    <r>
      <rPr>
        <b/>
        <sz val="11"/>
        <color theme="1"/>
        <rFont val="Calibri"/>
        <family val="2"/>
        <scheme val="minor"/>
      </rPr>
      <t>NUMERADOR</t>
    </r>
    <r>
      <rPr>
        <sz val="11"/>
        <color theme="1"/>
        <rFont val="Calibri"/>
        <family val="2"/>
        <scheme val="minor"/>
      </rPr>
      <t xml:space="preserve"> NO QUESTIONÁRIO:</t>
    </r>
  </si>
  <si>
    <r>
      <t xml:space="preserve">NOTA MÉDIA DO </t>
    </r>
    <r>
      <rPr>
        <b/>
        <sz val="11"/>
        <color theme="1"/>
        <rFont val="Calibri"/>
        <family val="2"/>
        <scheme val="minor"/>
      </rPr>
      <t>DENOMINADOR</t>
    </r>
    <r>
      <rPr>
        <sz val="11"/>
        <color theme="1"/>
        <rFont val="Calibri"/>
        <family val="2"/>
        <scheme val="minor"/>
      </rPr>
      <t xml:space="preserve"> NO DIAGNÓSTICO:</t>
    </r>
  </si>
  <si>
    <r>
      <t xml:space="preserve">NOTA MÉDIA DO </t>
    </r>
    <r>
      <rPr>
        <b/>
        <sz val="11"/>
        <color theme="1"/>
        <rFont val="Calibri"/>
        <family val="2"/>
        <scheme val="minor"/>
      </rPr>
      <t>DENOMINADOR</t>
    </r>
    <r>
      <rPr>
        <sz val="11"/>
        <color theme="1"/>
        <rFont val="Calibri"/>
        <family val="2"/>
        <scheme val="minor"/>
      </rPr>
      <t xml:space="preserve"> NO QUESTIONÁRIO:</t>
    </r>
  </si>
  <si>
    <r>
      <t xml:space="preserve">NOTA MÉDIA DA </t>
    </r>
    <r>
      <rPr>
        <b/>
        <sz val="11"/>
        <color theme="1"/>
        <rFont val="Calibri"/>
        <family val="2"/>
        <scheme val="minor"/>
      </rPr>
      <t>FRAÇÃO COMPLETA</t>
    </r>
    <r>
      <rPr>
        <sz val="11"/>
        <color theme="1"/>
        <rFont val="Calibri"/>
        <family val="2"/>
        <scheme val="minor"/>
      </rPr>
      <t xml:space="preserve"> NO DIAGNÓSTICO:</t>
    </r>
  </si>
  <si>
    <r>
      <t xml:space="preserve">NOTA MÉDIA DA </t>
    </r>
    <r>
      <rPr>
        <b/>
        <sz val="11"/>
        <color theme="1"/>
        <rFont val="Calibri"/>
        <family val="2"/>
        <scheme val="minor"/>
      </rPr>
      <t>FRAÇÃO COMPLETA</t>
    </r>
    <r>
      <rPr>
        <sz val="11"/>
        <color theme="1"/>
        <rFont val="Calibri"/>
        <family val="2"/>
        <scheme val="minor"/>
      </rPr>
      <t xml:space="preserve"> NO QUESTIONÁRIO:</t>
    </r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</si>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</sst>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2" fillId="2" borderId="0" xfId="0" applyFont="1" applyFill="1"/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L21" sqref="L21"/>
    </sheetView>
  </sheetViews>
  <sheetFormatPr defaultRowHeight="14.4" x14ac:dyDescent="0.3"/>
  <cols>
    <col min="14" max="14" width="15.5546875" customWidth="1"/>
    <col min="16" max="16" width="14.109375" bestFit="1" customWidth="1"/>
    <col min="18" max="18" width="40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21</v>
      </c>
      <c r="O1" s="1"/>
      <c r="P1" s="1"/>
      <c r="R1" s="1" t="s">
        <v>12</v>
      </c>
      <c r="S1" s="6" t="s">
        <v>13</v>
      </c>
    </row>
    <row r="2" spans="1:19" x14ac:dyDescent="0.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13</v>
      </c>
      <c r="K2" t="s">
        <v>13</v>
      </c>
      <c r="L2" t="s">
        <v>13</v>
      </c>
      <c r="M2">
        <f>COUNTIF(A2:L2,"E")</f>
        <v>1</v>
      </c>
      <c r="N2">
        <v>1</v>
      </c>
    </row>
    <row r="3" spans="1:19" x14ac:dyDescent="0.3">
      <c r="A3" t="s">
        <v>13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>
        <f t="shared" ref="M3:M21" si="0">COUNTIF(A3:L3,"E")</f>
        <v>1</v>
      </c>
      <c r="N3">
        <v>2</v>
      </c>
    </row>
    <row r="4" spans="1:19" x14ac:dyDescent="0.3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13</v>
      </c>
      <c r="M4">
        <f t="shared" si="0"/>
        <v>1</v>
      </c>
      <c r="N4">
        <v>3</v>
      </c>
    </row>
    <row r="5" spans="1:19" x14ac:dyDescent="0.3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>
        <f t="shared" si="0"/>
        <v>0</v>
      </c>
      <c r="N5">
        <v>4</v>
      </c>
    </row>
    <row r="6" spans="1:19" x14ac:dyDescent="0.3">
      <c r="A6" t="s">
        <v>13</v>
      </c>
      <c r="B6" t="s">
        <v>13</v>
      </c>
      <c r="C6" t="s">
        <v>13</v>
      </c>
      <c r="D6" t="s">
        <v>13</v>
      </c>
      <c r="E6" t="s">
        <v>14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>
        <f t="shared" si="0"/>
        <v>2</v>
      </c>
      <c r="N6">
        <v>5</v>
      </c>
    </row>
    <row r="7" spans="1:19" x14ac:dyDescent="0.3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f t="shared" si="0"/>
        <v>7</v>
      </c>
      <c r="N7">
        <v>6</v>
      </c>
    </row>
    <row r="8" spans="1:19" x14ac:dyDescent="0.3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>
        <f t="shared" si="0"/>
        <v>0</v>
      </c>
      <c r="N8">
        <v>7</v>
      </c>
    </row>
    <row r="9" spans="1:19" x14ac:dyDescent="0.3">
      <c r="A9" t="s">
        <v>13</v>
      </c>
      <c r="B9" t="s">
        <v>14</v>
      </c>
      <c r="C9" t="s">
        <v>13</v>
      </c>
      <c r="D9" t="s">
        <v>13</v>
      </c>
      <c r="E9" t="s">
        <v>14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14</v>
      </c>
      <c r="M9">
        <f t="shared" si="0"/>
        <v>4</v>
      </c>
      <c r="N9">
        <v>8</v>
      </c>
    </row>
    <row r="10" spans="1:19" x14ac:dyDescent="0.3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>
        <f t="shared" si="0"/>
        <v>0</v>
      </c>
      <c r="N10">
        <v>9</v>
      </c>
    </row>
    <row r="11" spans="1:19" x14ac:dyDescent="0.3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>
        <f t="shared" si="0"/>
        <v>0</v>
      </c>
      <c r="N11">
        <v>10</v>
      </c>
    </row>
    <row r="12" spans="1:19" x14ac:dyDescent="0.3">
      <c r="A12" t="s">
        <v>13</v>
      </c>
      <c r="B12" t="s">
        <v>13</v>
      </c>
      <c r="C12" t="s">
        <v>13</v>
      </c>
      <c r="D12" t="s">
        <v>13</v>
      </c>
      <c r="E12" t="s">
        <v>14</v>
      </c>
      <c r="F12" t="s">
        <v>13</v>
      </c>
      <c r="G12" t="s">
        <v>13</v>
      </c>
      <c r="H12" t="s">
        <v>13</v>
      </c>
      <c r="I12" t="s">
        <v>13</v>
      </c>
      <c r="J12" t="s">
        <v>14</v>
      </c>
      <c r="K12" t="s">
        <v>13</v>
      </c>
      <c r="L12" t="s">
        <v>13</v>
      </c>
      <c r="M12">
        <f t="shared" si="0"/>
        <v>2</v>
      </c>
      <c r="N12">
        <v>11</v>
      </c>
    </row>
    <row r="13" spans="1:19" x14ac:dyDescent="0.3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13</v>
      </c>
      <c r="M13">
        <f t="shared" si="0"/>
        <v>1</v>
      </c>
      <c r="N13">
        <v>12</v>
      </c>
    </row>
    <row r="14" spans="1:19" x14ac:dyDescent="0.3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>
        <f t="shared" si="0"/>
        <v>0</v>
      </c>
      <c r="N14">
        <v>13</v>
      </c>
    </row>
    <row r="15" spans="1:19" x14ac:dyDescent="0.3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14</v>
      </c>
      <c r="H15" t="s">
        <v>13</v>
      </c>
      <c r="I15" t="s">
        <v>13</v>
      </c>
      <c r="J15" t="s">
        <v>13</v>
      </c>
      <c r="K15" t="s">
        <v>13</v>
      </c>
      <c r="L15" t="s">
        <v>14</v>
      </c>
      <c r="M15">
        <f t="shared" si="0"/>
        <v>2</v>
      </c>
      <c r="N15">
        <v>14</v>
      </c>
    </row>
    <row r="16" spans="1:19" x14ac:dyDescent="0.3">
      <c r="A16" t="s">
        <v>14</v>
      </c>
      <c r="B16" t="s">
        <v>14</v>
      </c>
      <c r="C16" t="s">
        <v>14</v>
      </c>
      <c r="D16" t="s">
        <v>13</v>
      </c>
      <c r="E16" t="s">
        <v>14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>
        <f t="shared" si="0"/>
        <v>5</v>
      </c>
      <c r="N16">
        <v>15</v>
      </c>
    </row>
    <row r="17" spans="1:14" x14ac:dyDescent="0.3">
      <c r="A17" t="s">
        <v>14</v>
      </c>
      <c r="B17" t="s">
        <v>14</v>
      </c>
      <c r="C17" t="s">
        <v>14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>
        <f t="shared" si="0"/>
        <v>3</v>
      </c>
      <c r="N17">
        <v>16</v>
      </c>
    </row>
    <row r="18" spans="1:14" x14ac:dyDescent="0.3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14</v>
      </c>
      <c r="H18" t="s">
        <v>13</v>
      </c>
      <c r="I18" t="s">
        <v>13</v>
      </c>
      <c r="J18" t="s">
        <v>13</v>
      </c>
      <c r="K18" t="s">
        <v>13</v>
      </c>
      <c r="L18" t="s">
        <v>14</v>
      </c>
      <c r="M18">
        <f t="shared" si="0"/>
        <v>2</v>
      </c>
      <c r="N18">
        <v>17</v>
      </c>
    </row>
    <row r="19" spans="1:14" x14ac:dyDescent="0.3">
      <c r="A19" t="s">
        <v>13</v>
      </c>
      <c r="B19" t="s">
        <v>13</v>
      </c>
      <c r="C19" t="s">
        <v>14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14</v>
      </c>
      <c r="J19" t="s">
        <v>13</v>
      </c>
      <c r="K19" t="s">
        <v>13</v>
      </c>
      <c r="L19" t="s">
        <v>14</v>
      </c>
      <c r="M19">
        <f t="shared" si="0"/>
        <v>4</v>
      </c>
      <c r="N19">
        <v>18</v>
      </c>
    </row>
    <row r="20" spans="1:14" x14ac:dyDescent="0.3">
      <c r="A20" t="s">
        <v>13</v>
      </c>
      <c r="B20" t="s">
        <v>13</v>
      </c>
      <c r="C20" t="s">
        <v>13</v>
      </c>
      <c r="D20" t="s">
        <v>14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>
        <f t="shared" si="0"/>
        <v>2</v>
      </c>
      <c r="N20">
        <v>19</v>
      </c>
    </row>
    <row r="21" spans="1:14" x14ac:dyDescent="0.3">
      <c r="A21" t="s">
        <v>13</v>
      </c>
      <c r="B21" t="s">
        <v>14</v>
      </c>
      <c r="C21" t="s">
        <v>13</v>
      </c>
      <c r="D21" t="s">
        <v>14</v>
      </c>
      <c r="E21" t="s">
        <v>13</v>
      </c>
      <c r="F21" t="s">
        <v>14</v>
      </c>
      <c r="G21" t="s">
        <v>13</v>
      </c>
      <c r="H21" t="s">
        <v>13</v>
      </c>
      <c r="I21" t="s">
        <v>14</v>
      </c>
      <c r="J21" t="s">
        <v>13</v>
      </c>
      <c r="K21" t="s">
        <v>13</v>
      </c>
      <c r="L21" t="s">
        <v>14</v>
      </c>
      <c r="M21">
        <f t="shared" si="0"/>
        <v>5</v>
      </c>
      <c r="N21">
        <v>20</v>
      </c>
    </row>
  </sheetData>
  <conditionalFormatting sqref="A2:L21">
    <cfRule type="cellIs" dxfId="2" priority="2" operator="equal">
      <formula>"C"</formula>
    </cfRule>
    <cfRule type="cellIs" dxfId="1" priority="1" operator="notEqual">
      <formula>"C"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D7" sqref="D7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13.44140625" customWidth="1"/>
    <col min="4" max="4" width="14.109375" bestFit="1" customWidth="1"/>
    <col min="6" max="6" width="35.88671875" bestFit="1" customWidth="1"/>
  </cols>
  <sheetData>
    <row r="1" spans="1:7" x14ac:dyDescent="0.3">
      <c r="A1" s="1" t="s">
        <v>15</v>
      </c>
      <c r="B1" s="1" t="s">
        <v>16</v>
      </c>
      <c r="C1" s="1" t="s">
        <v>17</v>
      </c>
      <c r="D1" s="1" t="s">
        <v>21</v>
      </c>
      <c r="F1" s="1" t="s">
        <v>18</v>
      </c>
      <c r="G1" s="6">
        <v>12</v>
      </c>
    </row>
    <row r="2" spans="1:7" x14ac:dyDescent="0.3">
      <c r="A2">
        <v>9</v>
      </c>
      <c r="B2">
        <v>6</v>
      </c>
      <c r="C2">
        <v>6</v>
      </c>
      <c r="D2">
        <v>1</v>
      </c>
    </row>
    <row r="3" spans="1:7" x14ac:dyDescent="0.3">
      <c r="A3">
        <v>7</v>
      </c>
      <c r="B3">
        <v>7</v>
      </c>
      <c r="C3">
        <v>7</v>
      </c>
      <c r="D3">
        <v>2</v>
      </c>
    </row>
    <row r="4" spans="1:7" x14ac:dyDescent="0.3">
      <c r="A4">
        <v>11</v>
      </c>
      <c r="B4">
        <v>11</v>
      </c>
      <c r="C4">
        <v>11</v>
      </c>
      <c r="D4">
        <v>3</v>
      </c>
    </row>
    <row r="5" spans="1:7" x14ac:dyDescent="0.3">
      <c r="A5">
        <v>11</v>
      </c>
      <c r="B5">
        <v>11</v>
      </c>
      <c r="C5">
        <v>11</v>
      </c>
      <c r="D5">
        <v>4</v>
      </c>
    </row>
    <row r="6" spans="1:7" x14ac:dyDescent="0.3">
      <c r="A6">
        <v>3</v>
      </c>
      <c r="B6">
        <v>7</v>
      </c>
      <c r="C6">
        <v>3</v>
      </c>
      <c r="D6">
        <v>5</v>
      </c>
    </row>
    <row r="7" spans="1:7" x14ac:dyDescent="0.3">
      <c r="A7">
        <v>6</v>
      </c>
      <c r="B7">
        <v>5</v>
      </c>
      <c r="C7">
        <v>4</v>
      </c>
      <c r="D7">
        <v>6</v>
      </c>
    </row>
    <row r="8" spans="1:7" x14ac:dyDescent="0.3">
      <c r="A8">
        <v>10</v>
      </c>
      <c r="B8">
        <v>10</v>
      </c>
      <c r="C8">
        <v>9</v>
      </c>
      <c r="D8">
        <v>7</v>
      </c>
    </row>
    <row r="9" spans="1:7" x14ac:dyDescent="0.3">
      <c r="A9">
        <v>10</v>
      </c>
      <c r="B9">
        <v>10</v>
      </c>
      <c r="C9">
        <v>10</v>
      </c>
      <c r="D9">
        <v>8</v>
      </c>
    </row>
    <row r="10" spans="1:7" x14ac:dyDescent="0.3">
      <c r="A10">
        <v>10</v>
      </c>
      <c r="B10">
        <v>10</v>
      </c>
      <c r="C10">
        <v>10</v>
      </c>
      <c r="D10">
        <v>9</v>
      </c>
    </row>
    <row r="11" spans="1:7" x14ac:dyDescent="0.3">
      <c r="A11">
        <v>12</v>
      </c>
      <c r="B11">
        <v>12</v>
      </c>
      <c r="C11">
        <v>12</v>
      </c>
      <c r="D11">
        <v>10</v>
      </c>
    </row>
    <row r="12" spans="1:7" x14ac:dyDescent="0.3">
      <c r="A12">
        <v>9</v>
      </c>
      <c r="B12">
        <v>9</v>
      </c>
      <c r="C12">
        <v>9</v>
      </c>
      <c r="D12">
        <v>11</v>
      </c>
    </row>
    <row r="13" spans="1:7" x14ac:dyDescent="0.3">
      <c r="A13">
        <v>12</v>
      </c>
      <c r="B13">
        <v>12</v>
      </c>
      <c r="C13">
        <v>12</v>
      </c>
      <c r="D13">
        <v>12</v>
      </c>
    </row>
    <row r="14" spans="1:7" x14ac:dyDescent="0.3">
      <c r="A14">
        <v>10</v>
      </c>
      <c r="B14">
        <v>10</v>
      </c>
      <c r="C14">
        <v>10</v>
      </c>
      <c r="D14">
        <v>13</v>
      </c>
    </row>
    <row r="15" spans="1:7" x14ac:dyDescent="0.3">
      <c r="A15">
        <v>8</v>
      </c>
      <c r="B15">
        <v>7</v>
      </c>
      <c r="C15">
        <v>7</v>
      </c>
      <c r="D15">
        <v>14</v>
      </c>
    </row>
    <row r="16" spans="1:7" x14ac:dyDescent="0.3">
      <c r="A16">
        <v>7</v>
      </c>
      <c r="B16">
        <v>5</v>
      </c>
      <c r="C16">
        <v>5</v>
      </c>
      <c r="D16">
        <v>15</v>
      </c>
    </row>
    <row r="17" spans="1:4" x14ac:dyDescent="0.3">
      <c r="A17">
        <v>11</v>
      </c>
      <c r="B17">
        <v>10</v>
      </c>
      <c r="C17">
        <v>10</v>
      </c>
      <c r="D17">
        <v>16</v>
      </c>
    </row>
    <row r="18" spans="1:4" x14ac:dyDescent="0.3">
      <c r="A18">
        <v>6</v>
      </c>
      <c r="B18">
        <v>5</v>
      </c>
      <c r="C18">
        <v>4</v>
      </c>
      <c r="D18">
        <v>17</v>
      </c>
    </row>
    <row r="19" spans="1:4" x14ac:dyDescent="0.3">
      <c r="A19">
        <v>8</v>
      </c>
      <c r="B19">
        <v>7</v>
      </c>
      <c r="C19">
        <v>7</v>
      </c>
      <c r="D19">
        <v>18</v>
      </c>
    </row>
    <row r="20" spans="1:4" x14ac:dyDescent="0.3">
      <c r="A20">
        <v>12</v>
      </c>
      <c r="B20">
        <v>10</v>
      </c>
      <c r="C20">
        <v>10</v>
      </c>
      <c r="D20">
        <v>19</v>
      </c>
    </row>
    <row r="21" spans="1:4" x14ac:dyDescent="0.3">
      <c r="A21">
        <v>6</v>
      </c>
      <c r="B21">
        <v>5</v>
      </c>
      <c r="C21">
        <v>4</v>
      </c>
      <c r="D2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E2" sqref="E2"/>
    </sheetView>
  </sheetViews>
  <sheetFormatPr defaultRowHeight="14.4" x14ac:dyDescent="0.3"/>
  <cols>
    <col min="1" max="2" width="14.6640625" customWidth="1"/>
    <col min="3" max="3" width="21.6640625" bestFit="1" customWidth="1"/>
    <col min="4" max="4" width="22.88671875" bestFit="1" customWidth="1"/>
    <col min="5" max="5" width="11.6640625" bestFit="1" customWidth="1"/>
  </cols>
  <sheetData>
    <row r="1" spans="1:5" s="4" customFormat="1" ht="43.2" x14ac:dyDescent="0.3">
      <c r="A1" s="3" t="s">
        <v>21</v>
      </c>
      <c r="B1" s="3" t="s">
        <v>24</v>
      </c>
      <c r="C1" s="3" t="s">
        <v>22</v>
      </c>
      <c r="D1" s="3" t="s">
        <v>23</v>
      </c>
    </row>
    <row r="2" spans="1:5" x14ac:dyDescent="0.3">
      <c r="A2">
        <v>1</v>
      </c>
      <c r="B2" s="2" t="s">
        <v>31</v>
      </c>
      <c r="C2" s="5">
        <f>(COUNTIFS(DIAGNÓSTICO!$N:$N,'RESUMO POR ALUNO (NUMERADOR)'!$A2,DIAGNÓSTICO!A:A,DIAGNÓSTICO!$S$1)+COUNTIFS(DIAGNÓSTICO!$N:$N,'RESUMO POR ALUNO (NUMERADOR)'!$A2,DIAGNÓSTICO!D:D,DIAGNÓSTICO!$S$1)+COUNTIFS(DIAGNÓSTICO!$N:$N,'RESUMO POR ALUNO (NUMERADOR)'!$A2,DIAGNÓSTICO!G:G,DIAGNÓSTICO!$S$1)+COUNTIFS(DIAGNÓSTICO!$N:$N,'RESUMO POR ALUNO (NUMERADOR)'!$A2,DIAGNÓSTICO!J:J,DIAGNÓSTICO!$S$1))/4*10</f>
        <v>10</v>
      </c>
      <c r="D2" s="5">
        <f>ROUND(SUMIFS(QUESTIONÁRIO!A:A,QUESTIONÁRIO!D:D,'RESUMO POR ALUNO (NUMERADOR)'!A2)/QUESTIONÁRIO!$G$1*10,2)</f>
        <v>7.5</v>
      </c>
      <c r="E2" t="b">
        <f>D2=C2</f>
        <v>0</v>
      </c>
    </row>
    <row r="3" spans="1:5" x14ac:dyDescent="0.3">
      <c r="A3">
        <v>2</v>
      </c>
      <c r="B3" s="2" t="s">
        <v>31</v>
      </c>
      <c r="C3" s="5">
        <f>(COUNTIFS(DIAGNÓSTICO!$N:$N,'RESUMO POR ALUNO (NUMERADOR)'!$A3,DIAGNÓSTICO!A:A,DIAGNÓSTICO!$S$1)+COUNTIFS(DIAGNÓSTICO!$N:$N,'RESUMO POR ALUNO (NUMERADOR)'!$A3,DIAGNÓSTICO!D:D,DIAGNÓSTICO!$S$1)+COUNTIFS(DIAGNÓSTICO!$N:$N,'RESUMO POR ALUNO (NUMERADOR)'!$A3,DIAGNÓSTICO!G:G,DIAGNÓSTICO!$S$1)+COUNTIFS(DIAGNÓSTICO!$N:$N,'RESUMO POR ALUNO (NUMERADOR)'!$A3,DIAGNÓSTICO!J:J,DIAGNÓSTICO!$S$1))/4*10</f>
        <v>10</v>
      </c>
      <c r="D3" s="5">
        <f>ROUND(SUMIFS(QUESTIONÁRIO!A:A,QUESTIONÁRIO!D:D,'RESUMO POR ALUNO (NUMERADOR)'!A3)/QUESTIONÁRIO!$G$1*10,2)</f>
        <v>5.83</v>
      </c>
      <c r="E3" t="b">
        <f t="shared" ref="E3:E21" si="0">D3=C3</f>
        <v>0</v>
      </c>
    </row>
    <row r="4" spans="1:5" x14ac:dyDescent="0.3">
      <c r="A4">
        <v>3</v>
      </c>
      <c r="B4" s="2" t="s">
        <v>31</v>
      </c>
      <c r="C4" s="5">
        <f>(COUNTIFS(DIAGNÓSTICO!$N:$N,'RESUMO POR ALUNO (NUMERADOR)'!$A4,DIAGNÓSTICO!A:A,DIAGNÓSTICO!$S$1)+COUNTIFS(DIAGNÓSTICO!$N:$N,'RESUMO POR ALUNO (NUMERADOR)'!$A4,DIAGNÓSTICO!D:D,DIAGNÓSTICO!$S$1)+COUNTIFS(DIAGNÓSTICO!$N:$N,'RESUMO POR ALUNO (NUMERADOR)'!$A4,DIAGNÓSTICO!G:G,DIAGNÓSTICO!$S$1)+COUNTIFS(DIAGNÓSTICO!$N:$N,'RESUMO POR ALUNO (NUMERADOR)'!$A4,DIAGNÓSTICO!J:J,DIAGNÓSTICO!$S$1))/4*10</f>
        <v>10</v>
      </c>
      <c r="D4" s="5">
        <f>ROUND(SUMIFS(QUESTIONÁRIO!A:A,QUESTIONÁRIO!D:D,'RESUMO POR ALUNO (NUMERADOR)'!A4)/QUESTIONÁRIO!$G$1*10,2)</f>
        <v>9.17</v>
      </c>
      <c r="E4" t="b">
        <f t="shared" si="0"/>
        <v>0</v>
      </c>
    </row>
    <row r="5" spans="1:5" x14ac:dyDescent="0.3">
      <c r="A5">
        <v>4</v>
      </c>
      <c r="B5" s="2" t="s">
        <v>31</v>
      </c>
      <c r="C5" s="5">
        <f>(COUNTIFS(DIAGNÓSTICO!$N:$N,'RESUMO POR ALUNO (NUMERADOR)'!$A5,DIAGNÓSTICO!A:A,DIAGNÓSTICO!$S$1)+COUNTIFS(DIAGNÓSTICO!$N:$N,'RESUMO POR ALUNO (NUMERADOR)'!$A5,DIAGNÓSTICO!D:D,DIAGNÓSTICO!$S$1)+COUNTIFS(DIAGNÓSTICO!$N:$N,'RESUMO POR ALUNO (NUMERADOR)'!$A5,DIAGNÓSTICO!G:G,DIAGNÓSTICO!$S$1)+COUNTIFS(DIAGNÓSTICO!$N:$N,'RESUMO POR ALUNO (NUMERADOR)'!$A5,DIAGNÓSTICO!J:J,DIAGNÓSTICO!$S$1))/4*10</f>
        <v>10</v>
      </c>
      <c r="D5" s="5">
        <f>ROUND(SUMIFS(QUESTIONÁRIO!A:A,QUESTIONÁRIO!D:D,'RESUMO POR ALUNO (NUMERADOR)'!A5)/QUESTIONÁRIO!$G$1*10,2)</f>
        <v>9.17</v>
      </c>
      <c r="E5" t="b">
        <f t="shared" si="0"/>
        <v>0</v>
      </c>
    </row>
    <row r="6" spans="1:5" x14ac:dyDescent="0.3">
      <c r="A6">
        <v>5</v>
      </c>
      <c r="B6" s="2" t="s">
        <v>31</v>
      </c>
      <c r="C6" s="5">
        <f>(COUNTIFS(DIAGNÓSTICO!$N:$N,'RESUMO POR ALUNO (NUMERADOR)'!$A6,DIAGNÓSTICO!A:A,DIAGNÓSTICO!$S$1)+COUNTIFS(DIAGNÓSTICO!$N:$N,'RESUMO POR ALUNO (NUMERADOR)'!$A6,DIAGNÓSTICO!D:D,DIAGNÓSTICO!$S$1)+COUNTIFS(DIAGNÓSTICO!$N:$N,'RESUMO POR ALUNO (NUMERADOR)'!$A6,DIAGNÓSTICO!G:G,DIAGNÓSTICO!$S$1)+COUNTIFS(DIAGNÓSTICO!$N:$N,'RESUMO POR ALUNO (NUMERADOR)'!$A6,DIAGNÓSTICO!J:J,DIAGNÓSTICO!$S$1))/4*10</f>
        <v>10</v>
      </c>
      <c r="D6" s="5">
        <f>ROUND(SUMIFS(QUESTIONÁRIO!A:A,QUESTIONÁRIO!D:D,'RESUMO POR ALUNO (NUMERADOR)'!A6)/QUESTIONÁRIO!$G$1*10,2)</f>
        <v>2.5</v>
      </c>
      <c r="E6" t="b">
        <f t="shared" si="0"/>
        <v>0</v>
      </c>
    </row>
    <row r="7" spans="1:5" x14ac:dyDescent="0.3">
      <c r="A7">
        <v>6</v>
      </c>
      <c r="B7" s="2" t="s">
        <v>31</v>
      </c>
      <c r="C7" s="5">
        <f>(COUNTIFS(DIAGNÓSTICO!$N:$N,'RESUMO POR ALUNO (NUMERADOR)'!$A7,DIAGNÓSTICO!A:A,DIAGNÓSTICO!$S$1)+COUNTIFS(DIAGNÓSTICO!$N:$N,'RESUMO POR ALUNO (NUMERADOR)'!$A7,DIAGNÓSTICO!D:D,DIAGNÓSTICO!$S$1)+COUNTIFS(DIAGNÓSTICO!$N:$N,'RESUMO POR ALUNO (NUMERADOR)'!$A7,DIAGNÓSTICO!G:G,DIAGNÓSTICO!$S$1)+COUNTIFS(DIAGNÓSTICO!$N:$N,'RESUMO POR ALUNO (NUMERADOR)'!$A7,DIAGNÓSTICO!J:J,DIAGNÓSTICO!$S$1))/4*10</f>
        <v>5</v>
      </c>
      <c r="D7" s="5">
        <f>ROUND(SUMIFS(QUESTIONÁRIO!A:A,QUESTIONÁRIO!D:D,'RESUMO POR ALUNO (NUMERADOR)'!A7)/QUESTIONÁRIO!$G$1*10,2)</f>
        <v>5</v>
      </c>
      <c r="E7" t="b">
        <f t="shared" si="0"/>
        <v>1</v>
      </c>
    </row>
    <row r="8" spans="1:5" x14ac:dyDescent="0.3">
      <c r="A8">
        <v>7</v>
      </c>
      <c r="B8" s="2" t="s">
        <v>31</v>
      </c>
      <c r="C8" s="5">
        <f>(COUNTIFS(DIAGNÓSTICO!$N:$N,'RESUMO POR ALUNO (NUMERADOR)'!$A8,DIAGNÓSTICO!A:A,DIAGNÓSTICO!$S$1)+COUNTIFS(DIAGNÓSTICO!$N:$N,'RESUMO POR ALUNO (NUMERADOR)'!$A8,DIAGNÓSTICO!D:D,DIAGNÓSTICO!$S$1)+COUNTIFS(DIAGNÓSTICO!$N:$N,'RESUMO POR ALUNO (NUMERADOR)'!$A8,DIAGNÓSTICO!G:G,DIAGNÓSTICO!$S$1)+COUNTIFS(DIAGNÓSTICO!$N:$N,'RESUMO POR ALUNO (NUMERADOR)'!$A8,DIAGNÓSTICO!J:J,DIAGNÓSTICO!$S$1))/4*10</f>
        <v>10</v>
      </c>
      <c r="D8" s="5">
        <f>ROUND(SUMIFS(QUESTIONÁRIO!A:A,QUESTIONÁRIO!D:D,'RESUMO POR ALUNO (NUMERADOR)'!A8)/QUESTIONÁRIO!$G$1*10,2)</f>
        <v>8.33</v>
      </c>
      <c r="E8" t="b">
        <f t="shared" si="0"/>
        <v>0</v>
      </c>
    </row>
    <row r="9" spans="1:5" x14ac:dyDescent="0.3">
      <c r="A9">
        <v>8</v>
      </c>
      <c r="B9" s="2" t="s">
        <v>31</v>
      </c>
      <c r="C9" s="5">
        <f>(COUNTIFS(DIAGNÓSTICO!$N:$N,'RESUMO POR ALUNO (NUMERADOR)'!$A9,DIAGNÓSTICO!A:A,DIAGNÓSTICO!$S$1)+COUNTIFS(DIAGNÓSTICO!$N:$N,'RESUMO POR ALUNO (NUMERADOR)'!$A9,DIAGNÓSTICO!D:D,DIAGNÓSTICO!$S$1)+COUNTIFS(DIAGNÓSTICO!$N:$N,'RESUMO POR ALUNO (NUMERADOR)'!$A9,DIAGNÓSTICO!G:G,DIAGNÓSTICO!$S$1)+COUNTIFS(DIAGNÓSTICO!$N:$N,'RESUMO POR ALUNO (NUMERADOR)'!$A9,DIAGNÓSTICO!J:J,DIAGNÓSTICO!$S$1))/4*10</f>
        <v>10</v>
      </c>
      <c r="D9" s="5">
        <f>ROUND(SUMIFS(QUESTIONÁRIO!A:A,QUESTIONÁRIO!D:D,'RESUMO POR ALUNO (NUMERADOR)'!A9)/QUESTIONÁRIO!$G$1*10,2)</f>
        <v>8.33</v>
      </c>
      <c r="E9" t="b">
        <f t="shared" si="0"/>
        <v>0</v>
      </c>
    </row>
    <row r="10" spans="1:5" x14ac:dyDescent="0.3">
      <c r="A10">
        <v>9</v>
      </c>
      <c r="B10" s="2" t="s">
        <v>31</v>
      </c>
      <c r="C10" s="5">
        <f>(COUNTIFS(DIAGNÓSTICO!$N:$N,'RESUMO POR ALUNO (NUMERADOR)'!$A10,DIAGNÓSTICO!A:A,DIAGNÓSTICO!$S$1)+COUNTIFS(DIAGNÓSTICO!$N:$N,'RESUMO POR ALUNO (NUMERADOR)'!$A10,DIAGNÓSTICO!D:D,DIAGNÓSTICO!$S$1)+COUNTIFS(DIAGNÓSTICO!$N:$N,'RESUMO POR ALUNO (NUMERADOR)'!$A10,DIAGNÓSTICO!G:G,DIAGNÓSTICO!$S$1)+COUNTIFS(DIAGNÓSTICO!$N:$N,'RESUMO POR ALUNO (NUMERADOR)'!$A10,DIAGNÓSTICO!J:J,DIAGNÓSTICO!$S$1))/4*10</f>
        <v>10</v>
      </c>
      <c r="D10" s="5">
        <f>ROUND(SUMIFS(QUESTIONÁRIO!A:A,QUESTIONÁRIO!D:D,'RESUMO POR ALUNO (NUMERADOR)'!A10)/QUESTIONÁRIO!$G$1*10,2)</f>
        <v>8.33</v>
      </c>
      <c r="E10" t="b">
        <f t="shared" si="0"/>
        <v>0</v>
      </c>
    </row>
    <row r="11" spans="1:5" x14ac:dyDescent="0.3">
      <c r="A11">
        <v>10</v>
      </c>
      <c r="B11" s="2" t="s">
        <v>31</v>
      </c>
      <c r="C11" s="5">
        <f>(COUNTIFS(DIAGNÓSTICO!$N:$N,'RESUMO POR ALUNO (NUMERADOR)'!$A11,DIAGNÓSTICO!A:A,DIAGNÓSTICO!$S$1)+COUNTIFS(DIAGNÓSTICO!$N:$N,'RESUMO POR ALUNO (NUMERADOR)'!$A11,DIAGNÓSTICO!D:D,DIAGNÓSTICO!$S$1)+COUNTIFS(DIAGNÓSTICO!$N:$N,'RESUMO POR ALUNO (NUMERADOR)'!$A11,DIAGNÓSTICO!G:G,DIAGNÓSTICO!$S$1)+COUNTIFS(DIAGNÓSTICO!$N:$N,'RESUMO POR ALUNO (NUMERADOR)'!$A11,DIAGNÓSTICO!J:J,DIAGNÓSTICO!$S$1))/4*10</f>
        <v>10</v>
      </c>
      <c r="D11" s="5">
        <f>ROUND(SUMIFS(QUESTIONÁRIO!A:A,QUESTIONÁRIO!D:D,'RESUMO POR ALUNO (NUMERADOR)'!A11)/QUESTIONÁRIO!$G$1*10,2)</f>
        <v>10</v>
      </c>
      <c r="E11" t="b">
        <f t="shared" si="0"/>
        <v>1</v>
      </c>
    </row>
    <row r="12" spans="1:5" x14ac:dyDescent="0.3">
      <c r="A12">
        <v>11</v>
      </c>
      <c r="B12" s="2" t="s">
        <v>31</v>
      </c>
      <c r="C12" s="5">
        <f>(COUNTIFS(DIAGNÓSTICO!$N:$N,'RESUMO POR ALUNO (NUMERADOR)'!$A12,DIAGNÓSTICO!A:A,DIAGNÓSTICO!$S$1)+COUNTIFS(DIAGNÓSTICO!$N:$N,'RESUMO POR ALUNO (NUMERADOR)'!$A12,DIAGNÓSTICO!D:D,DIAGNÓSTICO!$S$1)+COUNTIFS(DIAGNÓSTICO!$N:$N,'RESUMO POR ALUNO (NUMERADOR)'!$A12,DIAGNÓSTICO!G:G,DIAGNÓSTICO!$S$1)+COUNTIFS(DIAGNÓSTICO!$N:$N,'RESUMO POR ALUNO (NUMERADOR)'!$A12,DIAGNÓSTICO!J:J,DIAGNÓSTICO!$S$1))/4*10</f>
        <v>7.5</v>
      </c>
      <c r="D12" s="5">
        <f>ROUND(SUMIFS(QUESTIONÁRIO!A:A,QUESTIONÁRIO!D:D,'RESUMO POR ALUNO (NUMERADOR)'!A12)/QUESTIONÁRIO!$G$1*10,2)</f>
        <v>7.5</v>
      </c>
      <c r="E12" t="b">
        <f t="shared" si="0"/>
        <v>1</v>
      </c>
    </row>
    <row r="13" spans="1:5" x14ac:dyDescent="0.3">
      <c r="A13">
        <v>12</v>
      </c>
      <c r="B13" s="2" t="s">
        <v>31</v>
      </c>
      <c r="C13" s="5">
        <f>(COUNTIFS(DIAGNÓSTICO!$N:$N,'RESUMO POR ALUNO (NUMERADOR)'!$A13,DIAGNÓSTICO!A:A,DIAGNÓSTICO!$S$1)+COUNTIFS(DIAGNÓSTICO!$N:$N,'RESUMO POR ALUNO (NUMERADOR)'!$A13,DIAGNÓSTICO!D:D,DIAGNÓSTICO!$S$1)+COUNTIFS(DIAGNÓSTICO!$N:$N,'RESUMO POR ALUNO (NUMERADOR)'!$A13,DIAGNÓSTICO!G:G,DIAGNÓSTICO!$S$1)+COUNTIFS(DIAGNÓSTICO!$N:$N,'RESUMO POR ALUNO (NUMERADOR)'!$A13,DIAGNÓSTICO!J:J,DIAGNÓSTICO!$S$1))/4*10</f>
        <v>10</v>
      </c>
      <c r="D13" s="5">
        <f>ROUND(SUMIFS(QUESTIONÁRIO!A:A,QUESTIONÁRIO!D:D,'RESUMO POR ALUNO (NUMERADOR)'!A13)/QUESTIONÁRIO!$G$1*10,2)</f>
        <v>10</v>
      </c>
      <c r="E13" t="b">
        <f t="shared" si="0"/>
        <v>1</v>
      </c>
    </row>
    <row r="14" spans="1:5" x14ac:dyDescent="0.3">
      <c r="A14">
        <v>13</v>
      </c>
      <c r="B14" s="2" t="s">
        <v>31</v>
      </c>
      <c r="C14" s="5">
        <f>(COUNTIFS(DIAGNÓSTICO!$N:$N,'RESUMO POR ALUNO (NUMERADOR)'!$A14,DIAGNÓSTICO!A:A,DIAGNÓSTICO!$S$1)+COUNTIFS(DIAGNÓSTICO!$N:$N,'RESUMO POR ALUNO (NUMERADOR)'!$A14,DIAGNÓSTICO!D:D,DIAGNÓSTICO!$S$1)+COUNTIFS(DIAGNÓSTICO!$N:$N,'RESUMO POR ALUNO (NUMERADOR)'!$A14,DIAGNÓSTICO!G:G,DIAGNÓSTICO!$S$1)+COUNTIFS(DIAGNÓSTICO!$N:$N,'RESUMO POR ALUNO (NUMERADOR)'!$A14,DIAGNÓSTICO!J:J,DIAGNÓSTICO!$S$1))/4*10</f>
        <v>10</v>
      </c>
      <c r="D14" s="5">
        <f>ROUND(SUMIFS(QUESTIONÁRIO!A:A,QUESTIONÁRIO!D:D,'RESUMO POR ALUNO (NUMERADOR)'!A14)/QUESTIONÁRIO!$G$1*10,2)</f>
        <v>8.33</v>
      </c>
      <c r="E14" t="b">
        <f t="shared" si="0"/>
        <v>0</v>
      </c>
    </row>
    <row r="15" spans="1:5" x14ac:dyDescent="0.3">
      <c r="A15">
        <v>14</v>
      </c>
      <c r="B15" s="2" t="s">
        <v>31</v>
      </c>
      <c r="C15" s="5">
        <f>(COUNTIFS(DIAGNÓSTICO!$N:$N,'RESUMO POR ALUNO (NUMERADOR)'!$A15,DIAGNÓSTICO!A:A,DIAGNÓSTICO!$S$1)+COUNTIFS(DIAGNÓSTICO!$N:$N,'RESUMO POR ALUNO (NUMERADOR)'!$A15,DIAGNÓSTICO!D:D,DIAGNÓSTICO!$S$1)+COUNTIFS(DIAGNÓSTICO!$N:$N,'RESUMO POR ALUNO (NUMERADOR)'!$A15,DIAGNÓSTICO!G:G,DIAGNÓSTICO!$S$1)+COUNTIFS(DIAGNÓSTICO!$N:$N,'RESUMO POR ALUNO (NUMERADOR)'!$A15,DIAGNÓSTICO!J:J,DIAGNÓSTICO!$S$1))/4*10</f>
        <v>7.5</v>
      </c>
      <c r="D15" s="5">
        <f>ROUND(SUMIFS(QUESTIONÁRIO!A:A,QUESTIONÁRIO!D:D,'RESUMO POR ALUNO (NUMERADOR)'!A15)/QUESTIONÁRIO!$G$1*10,2)</f>
        <v>6.67</v>
      </c>
      <c r="E15" t="b">
        <f t="shared" si="0"/>
        <v>0</v>
      </c>
    </row>
    <row r="16" spans="1:5" x14ac:dyDescent="0.3">
      <c r="A16">
        <v>15</v>
      </c>
      <c r="B16" s="2" t="s">
        <v>31</v>
      </c>
      <c r="C16" s="5">
        <f>(COUNTIFS(DIAGNÓSTICO!$N:$N,'RESUMO POR ALUNO (NUMERADOR)'!$A16,DIAGNÓSTICO!A:A,DIAGNÓSTICO!$S$1)+COUNTIFS(DIAGNÓSTICO!$N:$N,'RESUMO POR ALUNO (NUMERADOR)'!$A16,DIAGNÓSTICO!D:D,DIAGNÓSTICO!$S$1)+COUNTIFS(DIAGNÓSTICO!$N:$N,'RESUMO POR ALUNO (NUMERADOR)'!$A16,DIAGNÓSTICO!G:G,DIAGNÓSTICO!$S$1)+COUNTIFS(DIAGNÓSTICO!$N:$N,'RESUMO POR ALUNO (NUMERADOR)'!$A16,DIAGNÓSTICO!J:J,DIAGNÓSTICO!$S$1))/4*10</f>
        <v>7.5</v>
      </c>
      <c r="D16" s="5">
        <f>ROUND(SUMIFS(QUESTIONÁRIO!A:A,QUESTIONÁRIO!D:D,'RESUMO POR ALUNO (NUMERADOR)'!A16)/QUESTIONÁRIO!$G$1*10,2)</f>
        <v>5.83</v>
      </c>
      <c r="E16" t="b">
        <f t="shared" si="0"/>
        <v>0</v>
      </c>
    </row>
    <row r="17" spans="1:5" x14ac:dyDescent="0.3">
      <c r="A17">
        <v>16</v>
      </c>
      <c r="B17" s="2" t="s">
        <v>31</v>
      </c>
      <c r="C17" s="5">
        <f>(COUNTIFS(DIAGNÓSTICO!$N:$N,'RESUMO POR ALUNO (NUMERADOR)'!$A17,DIAGNÓSTICO!A:A,DIAGNÓSTICO!$S$1)+COUNTIFS(DIAGNÓSTICO!$N:$N,'RESUMO POR ALUNO (NUMERADOR)'!$A17,DIAGNÓSTICO!D:D,DIAGNÓSTICO!$S$1)+COUNTIFS(DIAGNÓSTICO!$N:$N,'RESUMO POR ALUNO (NUMERADOR)'!$A17,DIAGNÓSTICO!G:G,DIAGNÓSTICO!$S$1)+COUNTIFS(DIAGNÓSTICO!$N:$N,'RESUMO POR ALUNO (NUMERADOR)'!$A17,DIAGNÓSTICO!J:J,DIAGNÓSTICO!$S$1))/4*10</f>
        <v>7.5</v>
      </c>
      <c r="D17" s="5">
        <f>ROUND(SUMIFS(QUESTIONÁRIO!A:A,QUESTIONÁRIO!D:D,'RESUMO POR ALUNO (NUMERADOR)'!A17)/QUESTIONÁRIO!$G$1*10,2)</f>
        <v>9.17</v>
      </c>
      <c r="E17" t="b">
        <f t="shared" si="0"/>
        <v>0</v>
      </c>
    </row>
    <row r="18" spans="1:5" x14ac:dyDescent="0.3">
      <c r="A18">
        <v>17</v>
      </c>
      <c r="B18" s="2" t="s">
        <v>31</v>
      </c>
      <c r="C18" s="5">
        <f>(COUNTIFS(DIAGNÓSTICO!$N:$N,'RESUMO POR ALUNO (NUMERADOR)'!$A18,DIAGNÓSTICO!A:A,DIAGNÓSTICO!$S$1)+COUNTIFS(DIAGNÓSTICO!$N:$N,'RESUMO POR ALUNO (NUMERADOR)'!$A18,DIAGNÓSTICO!D:D,DIAGNÓSTICO!$S$1)+COUNTIFS(DIAGNÓSTICO!$N:$N,'RESUMO POR ALUNO (NUMERADOR)'!$A18,DIAGNÓSTICO!G:G,DIAGNÓSTICO!$S$1)+COUNTIFS(DIAGNÓSTICO!$N:$N,'RESUMO POR ALUNO (NUMERADOR)'!$A18,DIAGNÓSTICO!J:J,DIAGNÓSTICO!$S$1))/4*10</f>
        <v>7.5</v>
      </c>
      <c r="D18" s="5">
        <f>ROUND(SUMIFS(QUESTIONÁRIO!A:A,QUESTIONÁRIO!D:D,'RESUMO POR ALUNO (NUMERADOR)'!A18)/QUESTIONÁRIO!$G$1*10,2)</f>
        <v>5</v>
      </c>
      <c r="E18" t="b">
        <f t="shared" si="0"/>
        <v>0</v>
      </c>
    </row>
    <row r="19" spans="1:5" x14ac:dyDescent="0.3">
      <c r="A19">
        <v>18</v>
      </c>
      <c r="B19" s="2" t="s">
        <v>31</v>
      </c>
      <c r="C19" s="5">
        <f>(COUNTIFS(DIAGNÓSTICO!$N:$N,'RESUMO POR ALUNO (NUMERADOR)'!$A19,DIAGNÓSTICO!A:A,DIAGNÓSTICO!$S$1)+COUNTIFS(DIAGNÓSTICO!$N:$N,'RESUMO POR ALUNO (NUMERADOR)'!$A19,DIAGNÓSTICO!D:D,DIAGNÓSTICO!$S$1)+COUNTIFS(DIAGNÓSTICO!$N:$N,'RESUMO POR ALUNO (NUMERADOR)'!$A19,DIAGNÓSTICO!G:G,DIAGNÓSTICO!$S$1)+COUNTIFS(DIAGNÓSTICO!$N:$N,'RESUMO POR ALUNO (NUMERADOR)'!$A19,DIAGNÓSTICO!J:J,DIAGNÓSTICO!$S$1))/4*10</f>
        <v>10</v>
      </c>
      <c r="D19" s="5">
        <f>ROUND(SUMIFS(QUESTIONÁRIO!A:A,QUESTIONÁRIO!D:D,'RESUMO POR ALUNO (NUMERADOR)'!A19)/QUESTIONÁRIO!$G$1*10,2)</f>
        <v>6.67</v>
      </c>
      <c r="E19" t="b">
        <f t="shared" si="0"/>
        <v>0</v>
      </c>
    </row>
    <row r="20" spans="1:5" x14ac:dyDescent="0.3">
      <c r="A20">
        <v>19</v>
      </c>
      <c r="B20" s="2" t="s">
        <v>31</v>
      </c>
      <c r="C20" s="5">
        <f>(COUNTIFS(DIAGNÓSTICO!$N:$N,'RESUMO POR ALUNO (NUMERADOR)'!$A20,DIAGNÓSTICO!A:A,DIAGNÓSTICO!$S$1)+COUNTIFS(DIAGNÓSTICO!$N:$N,'RESUMO POR ALUNO (NUMERADOR)'!$A20,DIAGNÓSTICO!D:D,DIAGNÓSTICO!$S$1)+COUNTIFS(DIAGNÓSTICO!$N:$N,'RESUMO POR ALUNO (NUMERADOR)'!$A20,DIAGNÓSTICO!G:G,DIAGNÓSTICO!$S$1)+COUNTIFS(DIAGNÓSTICO!$N:$N,'RESUMO POR ALUNO (NUMERADOR)'!$A20,DIAGNÓSTICO!J:J,DIAGNÓSTICO!$S$1))/4*10</f>
        <v>7.5</v>
      </c>
      <c r="D20" s="5">
        <f>ROUND(SUMIFS(QUESTIONÁRIO!A:A,QUESTIONÁRIO!D:D,'RESUMO POR ALUNO (NUMERADOR)'!A20)/QUESTIONÁRIO!$G$1*10,2)</f>
        <v>10</v>
      </c>
      <c r="E20" t="b">
        <f t="shared" si="0"/>
        <v>0</v>
      </c>
    </row>
    <row r="21" spans="1:5" x14ac:dyDescent="0.3">
      <c r="A21">
        <v>20</v>
      </c>
      <c r="B21" s="2" t="s">
        <v>31</v>
      </c>
      <c r="C21" s="5">
        <f>(COUNTIFS(DIAGNÓSTICO!$N:$N,'RESUMO POR ALUNO (NUMERADOR)'!$A21,DIAGNÓSTICO!A:A,DIAGNÓSTICO!$S$1)+COUNTIFS(DIAGNÓSTICO!$N:$N,'RESUMO POR ALUNO (NUMERADOR)'!$A21,DIAGNÓSTICO!D:D,DIAGNÓSTICO!$S$1)+COUNTIFS(DIAGNÓSTICO!$N:$N,'RESUMO POR ALUNO (NUMERADOR)'!$A21,DIAGNÓSTICO!G:G,DIAGNÓSTICO!$S$1)+COUNTIFS(DIAGNÓSTICO!$N:$N,'RESUMO POR ALUNO (NUMERADOR)'!$A21,DIAGNÓSTICO!J:J,DIAGNÓSTICO!$S$1))/4*10</f>
        <v>7.5</v>
      </c>
      <c r="D21" s="5">
        <f>ROUND(SUMIFS(QUESTIONÁRIO!A:A,QUESTIONÁRIO!D:D,'RESUMO POR ALUNO (NUMERADOR)'!A21)/QUESTIONÁRIO!$G$1*10,2)</f>
        <v>5</v>
      </c>
      <c r="E21" t="b">
        <f t="shared" si="0"/>
        <v>0</v>
      </c>
    </row>
    <row r="22" spans="1:5" x14ac:dyDescent="0.3">
      <c r="A22" t="str">
        <f>IF(OR(ROW()-1&lt;=MAX(DIAGNÓSTICO!P:P),ROW()-1&lt;=MAX(QUESTIONÁRIO!P:P)),IF(ISNUMBER(A21),A21+1,ROW()-1),"")</f>
        <v/>
      </c>
    </row>
    <row r="23" spans="1:5" x14ac:dyDescent="0.3">
      <c r="A23" t="str">
        <f>IF(OR(ROW()-1&lt;=MAX(DIAGNÓSTICO!P:P),ROW()-1&lt;=MAX(QUESTIONÁRIO!P:P)),IF(ISNUMBER(A22),A22+1,ROW()-1),"")</f>
        <v/>
      </c>
      <c r="C23" s="5"/>
    </row>
    <row r="24" spans="1:5" x14ac:dyDescent="0.3">
      <c r="A24" t="str">
        <f>IF(OR(ROW()-1&lt;=MAX(DIAGNÓSTICO!P:P),ROW()-1&lt;=MAX(QUESTIONÁRIO!P:P)),IF(ISNUMBER(A23),A23+1,ROW()-1),"")</f>
        <v/>
      </c>
    </row>
    <row r="25" spans="1:5" x14ac:dyDescent="0.3">
      <c r="A25" t="str">
        <f>IF(OR(ROW()-1&lt;=MAX(DIAGNÓSTICO!P:P),ROW()-1&lt;=MAX(QUESTIONÁRIO!P:P)),IF(ISNUMBER(A24),A24+1,ROW()-1),"")</f>
        <v/>
      </c>
    </row>
    <row r="26" spans="1:5" x14ac:dyDescent="0.3">
      <c r="A26" t="str">
        <f>IF(OR(ROW()-1&lt;=MAX(DIAGNÓSTICO!P:P),ROW()-1&lt;=MAX(QUESTIONÁRIO!P:P)),IF(ISNUMBER(A25),A25+1,ROW()-1),"")</f>
        <v/>
      </c>
    </row>
    <row r="27" spans="1:5" x14ac:dyDescent="0.3">
      <c r="A27" t="str">
        <f>IF(OR(ROW()-1&lt;=MAX(DIAGNÓSTICO!P:P),ROW()-1&lt;=MAX(QUESTIONÁRIO!P:P)),IF(ISNUMBER(A26),A26+1,ROW()-1),"")</f>
        <v/>
      </c>
    </row>
    <row r="28" spans="1:5" x14ac:dyDescent="0.3">
      <c r="A28" t="str">
        <f>IF(OR(ROW()-1&lt;=MAX(DIAGNÓSTICO!P:P),ROW()-1&lt;=MAX(QUESTIONÁRIO!P:P)),IF(ISNUMBER(A27),A27+1,ROW()-1),"")</f>
        <v/>
      </c>
    </row>
    <row r="29" spans="1:5" x14ac:dyDescent="0.3">
      <c r="A29" t="str">
        <f>IF(OR(ROW()-1&lt;=MAX(DIAGNÓSTICO!P:P),ROW()-1&lt;=MAX(QUESTIONÁRIO!P:P)),IF(ISNUMBER(A28),A28+1,ROW()-1),"")</f>
        <v/>
      </c>
    </row>
    <row r="30" spans="1:5" x14ac:dyDescent="0.3">
      <c r="A30" t="str">
        <f>IF(OR(ROW()-1&lt;=MAX(DIAGNÓSTICO!P:P),ROW()-1&lt;=MAX(QUESTIONÁRIO!P:P)),IF(ISNUMBER(A29),A29+1,ROW()-1),"")</f>
        <v/>
      </c>
    </row>
    <row r="31" spans="1:5" x14ac:dyDescent="0.3">
      <c r="A31" t="str">
        <f>IF(OR(ROW()-1&lt;=MAX(DIAGNÓSTICO!P:P),ROW()-1&lt;=MAX(QUESTIONÁRIO!P:P)),IF(ISNUMBER(A30),A30+1,ROW()-1),"")</f>
        <v/>
      </c>
    </row>
    <row r="32" spans="1:5" x14ac:dyDescent="0.3">
      <c r="A32" t="str">
        <f>IF(OR(ROW()-1&lt;=MAX(DIAGNÓSTICO!P:P),ROW()-1&lt;=MAX(QUESTIONÁRIO!P:P)),IF(ISNUMBER(A31),A31+1,ROW()-1),"")</f>
        <v/>
      </c>
    </row>
    <row r="33" spans="1:1" x14ac:dyDescent="0.3">
      <c r="A33" t="str">
        <f>IF(OR(ROW()-1&lt;=MAX(DIAGNÓSTICO!P:P),ROW()-1&lt;=MAX(QUESTIONÁRIO!P:P)),IF(ISNUMBER(A32),A32+1,ROW()-1),"")</f>
        <v/>
      </c>
    </row>
    <row r="34" spans="1:1" x14ac:dyDescent="0.3">
      <c r="A34" t="str">
        <f>IF(OR(ROW()-1&lt;=MAX(DIAGNÓSTICO!P:P),ROW()-1&lt;=MAX(QUESTIONÁRIO!P:P)),IF(ISNUMBER(A33),A33+1,ROW()-1),"")</f>
        <v/>
      </c>
    </row>
    <row r="35" spans="1:1" x14ac:dyDescent="0.3">
      <c r="A35" t="str">
        <f>IF(OR(ROW()-1&lt;=MAX(DIAGNÓSTICO!P:P),ROW()-1&lt;=MAX(QUESTIONÁRIO!P:P)),IF(ISNUMBER(A34),A34+1,ROW()-1),"")</f>
        <v/>
      </c>
    </row>
    <row r="36" spans="1:1" x14ac:dyDescent="0.3">
      <c r="A36" t="str">
        <f>IF(OR(ROW()-1&lt;=MAX(DIAGNÓSTICO!P:P),ROW()-1&lt;=MAX(QUESTIONÁRIO!P:P)),IF(ISNUMBER(A35),A35+1,ROW()-1),"")</f>
        <v/>
      </c>
    </row>
    <row r="37" spans="1:1" x14ac:dyDescent="0.3">
      <c r="A37" t="str">
        <f>IF(OR(ROW()-1&lt;=MAX(DIAGNÓSTICO!P:P),ROW()-1&lt;=MAX(QUESTIONÁRIO!P:P)),IF(ISNUMBER(A36),A36+1,ROW()-1),"")</f>
        <v/>
      </c>
    </row>
    <row r="38" spans="1:1" x14ac:dyDescent="0.3">
      <c r="A38" t="str">
        <f>IF(OR(ROW()-1&lt;=MAX(DIAGNÓSTICO!P:P),ROW()-1&lt;=MAX(QUESTIONÁRIO!P:P)),IF(ISNUMBER(A37),A37+1,ROW()-1),"")</f>
        <v/>
      </c>
    </row>
    <row r="39" spans="1:1" x14ac:dyDescent="0.3">
      <c r="A39" t="str">
        <f>IF(OR(ROW()-1&lt;=MAX(DIAGNÓSTICO!P:P),ROW()-1&lt;=MAX(QUESTIONÁRIO!P:P)),IF(ISNUMBER(A38),A38+1,ROW()-1),"")</f>
        <v/>
      </c>
    </row>
    <row r="40" spans="1:1" x14ac:dyDescent="0.3">
      <c r="A40" t="str">
        <f>IF(OR(ROW()-1&lt;=MAX(DIAGNÓSTICO!P:P),ROW()-1&lt;=MAX(QUESTIONÁRIO!P:P)),IF(ISNUMBER(A39),A39+1,ROW()-1),"")</f>
        <v/>
      </c>
    </row>
    <row r="41" spans="1:1" x14ac:dyDescent="0.3">
      <c r="A41" t="str">
        <f>IF(OR(ROW()-1&lt;=MAX(DIAGNÓSTICO!P:P),ROW()-1&lt;=MAX(QUESTIONÁRIO!P:P)),IF(ISNUMBER(A40),A40+1,ROW()-1),"")</f>
        <v/>
      </c>
    </row>
    <row r="42" spans="1:1" x14ac:dyDescent="0.3">
      <c r="A42" t="str">
        <f>IF(OR(ROW()-1&lt;=MAX(DIAGNÓSTICO!P:P),ROW()-1&lt;=MAX(QUESTIONÁRIO!P:P)),IF(ISNUMBER(A41),A41+1,ROW()-1),"")</f>
        <v/>
      </c>
    </row>
    <row r="43" spans="1:1" x14ac:dyDescent="0.3">
      <c r="A43" t="str">
        <f>IF(OR(ROW()-1&lt;=MAX(DIAGNÓSTICO!P:P),ROW()-1&lt;=MAX(QUESTIONÁRIO!P:P)),IF(ISNUMBER(A42),A42+1,ROW()-1),"")</f>
        <v/>
      </c>
    </row>
    <row r="44" spans="1:1" x14ac:dyDescent="0.3">
      <c r="A44" t="str">
        <f>IF(OR(ROW()-1&lt;=MAX(DIAGNÓSTICO!P:P),ROW()-1&lt;=MAX(QUESTIONÁRIO!P:P)),IF(ISNUMBER(A43),A43+1,ROW()-1),"")</f>
        <v/>
      </c>
    </row>
    <row r="45" spans="1:1" x14ac:dyDescent="0.3">
      <c r="A45" t="str">
        <f>IF(OR(ROW()-1&lt;=MAX(DIAGNÓSTICO!P:P),ROW()-1&lt;=MAX(QUESTIONÁRIO!P:P)),IF(ISNUMBER(A44),A44+1,ROW()-1),"")</f>
        <v/>
      </c>
    </row>
    <row r="46" spans="1:1" x14ac:dyDescent="0.3">
      <c r="A46" t="str">
        <f>IF(OR(ROW()-1&lt;=MAX(DIAGNÓSTICO!P:P),ROW()-1&lt;=MAX(QUESTIONÁRIO!P:P)),IF(ISNUMBER(A45),A45+1,ROW()-1),"")</f>
        <v/>
      </c>
    </row>
    <row r="47" spans="1:1" x14ac:dyDescent="0.3">
      <c r="A47" t="str">
        <f>IF(OR(ROW()-1&lt;=MAX(DIAGNÓSTICO!P:P),ROW()-1&lt;=MAX(QUESTIONÁRIO!P:P)),IF(ISNUMBER(A46),A46+1,ROW()-1),"")</f>
        <v/>
      </c>
    </row>
    <row r="48" spans="1:1" x14ac:dyDescent="0.3">
      <c r="A48" t="str">
        <f>IF(OR(ROW()-1&lt;=MAX(DIAGNÓSTICO!P:P),ROW()-1&lt;=MAX(QUESTIONÁRIO!P:P)),IF(ISNUMBER(A47),A47+1,ROW()-1),"")</f>
        <v/>
      </c>
    </row>
    <row r="49" spans="1:1" x14ac:dyDescent="0.3">
      <c r="A49" t="str">
        <f>IF(OR(ROW()-1&lt;=MAX(DIAGNÓSTICO!P:P),ROW()-1&lt;=MAX(QUESTIONÁRIO!P:P)),IF(ISNUMBER(A48),A48+1,ROW()-1),"")</f>
        <v/>
      </c>
    </row>
    <row r="50" spans="1:1" x14ac:dyDescent="0.3">
      <c r="A50" t="str">
        <f>IF(OR(ROW()-1&lt;=MAX(DIAGNÓSTICO!P:P),ROW()-1&lt;=MAX(QUESTIONÁRIO!P:P)),IF(ISNUMBER(A49),A49+1,ROW()-1),"")</f>
        <v/>
      </c>
    </row>
    <row r="51" spans="1:1" x14ac:dyDescent="0.3">
      <c r="A51" t="str">
        <f>IF(OR(ROW()-1&lt;=MAX(DIAGNÓSTICO!P:P),ROW()-1&lt;=MAX(QUESTIONÁRIO!P:P)),IF(ISNUMBER(A50),A50+1,ROW()-1),"")</f>
        <v/>
      </c>
    </row>
    <row r="52" spans="1:1" x14ac:dyDescent="0.3">
      <c r="A52" t="str">
        <f>IF(OR(ROW()-1&lt;=MAX(DIAGNÓSTICO!P:P),ROW()-1&lt;=MAX(QUESTIONÁRIO!P:P)),IF(ISNUMBER(A51),A51+1,ROW()-1),"")</f>
        <v/>
      </c>
    </row>
    <row r="53" spans="1:1" x14ac:dyDescent="0.3">
      <c r="A53" t="str">
        <f>IF(OR(ROW()-1&lt;=MAX(DIAGNÓSTICO!P:P),ROW()-1&lt;=MAX(QUESTIONÁRIO!P:P)),IF(ISNUMBER(A52),A52+1,ROW()-1),"")</f>
        <v/>
      </c>
    </row>
    <row r="54" spans="1:1" x14ac:dyDescent="0.3">
      <c r="A54" t="str">
        <f>IF(OR(ROW()-1&lt;=MAX(DIAGNÓSTICO!P:P),ROW()-1&lt;=MAX(QUESTIONÁRIO!P:P)),IF(ISNUMBER(A53),A53+1,ROW()-1),"")</f>
        <v/>
      </c>
    </row>
    <row r="55" spans="1:1" x14ac:dyDescent="0.3">
      <c r="A55" t="str">
        <f>IF(OR(ROW()-1&lt;=MAX(DIAGNÓSTICO!P:P),ROW()-1&lt;=MAX(QUESTIONÁRIO!P:P)),IF(ISNUMBER(A54),A54+1,ROW()-1),"")</f>
        <v/>
      </c>
    </row>
    <row r="56" spans="1:1" x14ac:dyDescent="0.3">
      <c r="A56" t="str">
        <f>IF(OR(ROW()-1&lt;=MAX(DIAGNÓSTICO!P:P),ROW()-1&lt;=MAX(QUESTIONÁRIO!P:P)),IF(ISNUMBER(A55),A55+1,ROW()-1),"")</f>
        <v/>
      </c>
    </row>
    <row r="57" spans="1:1" x14ac:dyDescent="0.3">
      <c r="A57" t="str">
        <f>IF(OR(ROW()-1&lt;=MAX(DIAGNÓSTICO!P:P),ROW()-1&lt;=MAX(QUESTIONÁRIO!P:P)),IF(ISNUMBER(A56),A56+1,ROW()-1),"")</f>
        <v/>
      </c>
    </row>
    <row r="58" spans="1:1" x14ac:dyDescent="0.3">
      <c r="A58" t="str">
        <f>IF(OR(ROW()-1&lt;=MAX(DIAGNÓSTICO!P:P),ROW()-1&lt;=MAX(QUESTIONÁRIO!P:P)),IF(ISNUMBER(A57),A57+1,ROW()-1),"")</f>
        <v/>
      </c>
    </row>
    <row r="59" spans="1:1" x14ac:dyDescent="0.3">
      <c r="A59" t="str">
        <f>IF(OR(ROW()-1&lt;=MAX(DIAGNÓSTICO!P:P),ROW()-1&lt;=MAX(QUESTIONÁRIO!P:P)),IF(ISNUMBER(A58),A58+1,ROW()-1),"")</f>
        <v/>
      </c>
    </row>
    <row r="60" spans="1:1" x14ac:dyDescent="0.3">
      <c r="A60" t="str">
        <f>IF(OR(ROW()-1&lt;=MAX(DIAGNÓSTICO!P:P),ROW()-1&lt;=MAX(QUESTIONÁRIO!P:P)),IF(ISNUMBER(A59),A59+1,ROW()-1),"")</f>
        <v/>
      </c>
    </row>
    <row r="61" spans="1:1" x14ac:dyDescent="0.3">
      <c r="A61" t="str">
        <f>IF(OR(ROW()-1&lt;=MAX(DIAGNÓSTICO!P:P),ROW()-1&lt;=MAX(QUESTIONÁRIO!P:P)),IF(ISNUMBER(A60),A60+1,ROW()-1),"")</f>
        <v/>
      </c>
    </row>
    <row r="62" spans="1:1" x14ac:dyDescent="0.3">
      <c r="A62" t="str">
        <f>IF(OR(ROW()-1&lt;=MAX(DIAGNÓSTICO!P:P),ROW()-1&lt;=MAX(QUESTIONÁRIO!P:P)),IF(ISNUMBER(A61),A61+1,ROW()-1),"")</f>
        <v/>
      </c>
    </row>
    <row r="63" spans="1:1" x14ac:dyDescent="0.3">
      <c r="A63" t="str">
        <f>IF(OR(ROW()-1&lt;=MAX(DIAGNÓSTICO!P:P),ROW()-1&lt;=MAX(QUESTIONÁRIO!P:P)),IF(ISNUMBER(A62),A62+1,ROW()-1),"")</f>
        <v/>
      </c>
    </row>
    <row r="64" spans="1:1" x14ac:dyDescent="0.3">
      <c r="A64" t="str">
        <f>IF(OR(ROW()-1&lt;=MAX(DIAGNÓSTICO!P:P),ROW()-1&lt;=MAX(QUESTIONÁRIO!P:P)),IF(ISNUMBER(A63),A63+1,ROW()-1),"")</f>
        <v/>
      </c>
    </row>
    <row r="65" spans="1:1" x14ac:dyDescent="0.3">
      <c r="A65" t="str">
        <f>IF(OR(ROW()-1&lt;=MAX(DIAGNÓSTICO!P:P),ROW()-1&lt;=MAX(QUESTIONÁRIO!P:P)),IF(ISNUMBER(A64),A64+1,ROW()-1),"")</f>
        <v/>
      </c>
    </row>
    <row r="66" spans="1:1" x14ac:dyDescent="0.3">
      <c r="A66" t="str">
        <f>IF(OR(ROW()-1&lt;=MAX(DIAGNÓSTICO!P:P),ROW()-1&lt;=MAX(QUESTIONÁRIO!P:P)),IF(ISNUMBER(A65),A65+1,ROW()-1),"")</f>
        <v/>
      </c>
    </row>
    <row r="67" spans="1:1" x14ac:dyDescent="0.3">
      <c r="A67" t="str">
        <f>IF(OR(ROW()-1&lt;=MAX(DIAGNÓSTICO!P:P),ROW()-1&lt;=MAX(QUESTIONÁRIO!P:P)),IF(ISNUMBER(A66),A66+1,ROW()-1),"")</f>
        <v/>
      </c>
    </row>
    <row r="68" spans="1:1" x14ac:dyDescent="0.3">
      <c r="A68" t="str">
        <f>IF(OR(ROW()-1&lt;=MAX(DIAGNÓSTICO!P:P),ROW()-1&lt;=MAX(QUESTIONÁRIO!P:P)),IF(ISNUMBER(A67),A67+1,ROW()-1),"")</f>
        <v/>
      </c>
    </row>
    <row r="69" spans="1:1" x14ac:dyDescent="0.3">
      <c r="A69" t="str">
        <f>IF(OR(ROW()-1&lt;=MAX(DIAGNÓSTICO!P:P),ROW()-1&lt;=MAX(QUESTIONÁRIO!P:P)),IF(ISNUMBER(A68),A68+1,ROW()-1),"")</f>
        <v/>
      </c>
    </row>
    <row r="70" spans="1:1" x14ac:dyDescent="0.3">
      <c r="A70" t="str">
        <f>IF(OR(ROW()-1&lt;=MAX(DIAGNÓSTICO!P:P),ROW()-1&lt;=MAX(QUESTIONÁRIO!P:P)),IF(ISNUMBER(A69),A69+1,ROW()-1),"")</f>
        <v/>
      </c>
    </row>
    <row r="71" spans="1:1" x14ac:dyDescent="0.3">
      <c r="A71" t="str">
        <f>IF(OR(ROW()-1&lt;=MAX(DIAGNÓSTICO!P:P),ROW()-1&lt;=MAX(QUESTIONÁRIO!P:P)),IF(ISNUMBER(A70),A70+1,ROW()-1),"")</f>
        <v/>
      </c>
    </row>
    <row r="72" spans="1:1" x14ac:dyDescent="0.3">
      <c r="A72" t="str">
        <f>IF(OR(ROW()-1&lt;=MAX(DIAGNÓSTICO!P:P),ROW()-1&lt;=MAX(QUESTIONÁRIO!P:P)),IF(ISNUMBER(A71),A71+1,ROW()-1),"")</f>
        <v/>
      </c>
    </row>
    <row r="73" spans="1:1" x14ac:dyDescent="0.3">
      <c r="A73" t="str">
        <f>IF(OR(ROW()-1&lt;=MAX(DIAGNÓSTICO!P:P),ROW()-1&lt;=MAX(QUESTIONÁRIO!P:P)),IF(ISNUMBER(A72),A72+1,ROW()-1),"")</f>
        <v/>
      </c>
    </row>
    <row r="74" spans="1:1" x14ac:dyDescent="0.3">
      <c r="A74" t="str">
        <f>IF(OR(ROW()-1&lt;=MAX(DIAGNÓSTICO!P:P),ROW()-1&lt;=MAX(QUESTIONÁRIO!P:P)),IF(ISNUMBER(A73),A73+1,ROW()-1),"")</f>
        <v/>
      </c>
    </row>
    <row r="75" spans="1:1" x14ac:dyDescent="0.3">
      <c r="A75" t="str">
        <f>IF(OR(ROW()-1&lt;=MAX(DIAGNÓSTICO!P:P),ROW()-1&lt;=MAX(QUESTIONÁRIO!P:P)),IF(ISNUMBER(A74),A74+1,ROW()-1),"")</f>
        <v/>
      </c>
    </row>
    <row r="76" spans="1:1" x14ac:dyDescent="0.3">
      <c r="A76" t="str">
        <f>IF(OR(ROW()-1&lt;=MAX(DIAGNÓSTICO!P:P),ROW()-1&lt;=MAX(QUESTIONÁRIO!P:P)),IF(ISNUMBER(A75),A75+1,ROW()-1),"")</f>
        <v/>
      </c>
    </row>
    <row r="77" spans="1:1" x14ac:dyDescent="0.3">
      <c r="A77" t="str">
        <f>IF(OR(ROW()-1&lt;=MAX(DIAGNÓSTICO!P:P),ROW()-1&lt;=MAX(QUESTIONÁRIO!P:P)),IF(ISNUMBER(A76),A76+1,ROW()-1),"")</f>
        <v/>
      </c>
    </row>
    <row r="78" spans="1:1" x14ac:dyDescent="0.3">
      <c r="A78" t="str">
        <f>IF(OR(ROW()-1&lt;=MAX(DIAGNÓSTICO!P:P),ROW()-1&lt;=MAX(QUESTIONÁRIO!P:P)),IF(ISNUMBER(A77),A77+1,ROW()-1),"")</f>
        <v/>
      </c>
    </row>
    <row r="79" spans="1:1" x14ac:dyDescent="0.3">
      <c r="A79" t="str">
        <f>IF(OR(ROW()-1&lt;=MAX(DIAGNÓSTICO!P:P),ROW()-1&lt;=MAX(QUESTIONÁRIO!P:P)),IF(ISNUMBER(A78),A78+1,ROW()-1),"")</f>
        <v/>
      </c>
    </row>
    <row r="80" spans="1:1" x14ac:dyDescent="0.3">
      <c r="A80" t="str">
        <f>IF(OR(ROW()-1&lt;=MAX(DIAGNÓSTICO!P:P),ROW()-1&lt;=MAX(QUESTIONÁRIO!P:P)),IF(ISNUMBER(A79),A79+1,ROW()-1),"")</f>
        <v/>
      </c>
    </row>
    <row r="81" spans="1:1" x14ac:dyDescent="0.3">
      <c r="A81" t="str">
        <f>IF(OR(ROW()-1&lt;=MAX(DIAGNÓSTICO!P:P),ROW()-1&lt;=MAX(QUESTIONÁRIO!P:P)),IF(ISNUMBER(A80),A80+1,ROW()-1),"")</f>
        <v/>
      </c>
    </row>
    <row r="82" spans="1:1" x14ac:dyDescent="0.3">
      <c r="A82" t="str">
        <f>IF(OR(ROW()-1&lt;=MAX(DIAGNÓSTICO!P:P),ROW()-1&lt;=MAX(QUESTIONÁRIO!P:P)),IF(ISNUMBER(A81),A81+1,ROW()-1),"")</f>
        <v/>
      </c>
    </row>
    <row r="83" spans="1:1" x14ac:dyDescent="0.3">
      <c r="A83" t="str">
        <f>IF(OR(ROW()-1&lt;=MAX(DIAGNÓSTICO!P:P),ROW()-1&lt;=MAX(QUESTIONÁRIO!P:P)),IF(ISNUMBER(A82),A82+1,ROW()-1),"")</f>
        <v/>
      </c>
    </row>
    <row r="84" spans="1:1" x14ac:dyDescent="0.3">
      <c r="A84" t="str">
        <f>IF(OR(ROW()-1&lt;=MAX(DIAGNÓSTICO!P:P),ROW()-1&lt;=MAX(QUESTIONÁRIO!P:P)),IF(ISNUMBER(A83),A83+1,ROW()-1),"")</f>
        <v/>
      </c>
    </row>
    <row r="85" spans="1:1" x14ac:dyDescent="0.3">
      <c r="A85" t="str">
        <f>IF(OR(ROW()-1&lt;=MAX(DIAGNÓSTICO!P:P),ROW()-1&lt;=MAX(QUESTIONÁRIO!P:P)),IF(ISNUMBER(A84),A84+1,ROW()-1),"")</f>
        <v/>
      </c>
    </row>
    <row r="86" spans="1:1" x14ac:dyDescent="0.3">
      <c r="A86" t="str">
        <f>IF(OR(ROW()-1&lt;=MAX(DIAGNÓSTICO!P:P),ROW()-1&lt;=MAX(QUESTIONÁRIO!P:P)),IF(ISNUMBER(A85),A85+1,ROW()-1),"")</f>
        <v/>
      </c>
    </row>
    <row r="87" spans="1:1" x14ac:dyDescent="0.3">
      <c r="A87" t="str">
        <f>IF(OR(ROW()-1&lt;=MAX(DIAGNÓSTICO!P:P),ROW()-1&lt;=MAX(QUESTIONÁRIO!P:P)),IF(ISNUMBER(A86),A86+1,ROW()-1),"")</f>
        <v/>
      </c>
    </row>
    <row r="88" spans="1:1" x14ac:dyDescent="0.3">
      <c r="A88" t="str">
        <f>IF(OR(ROW()-1&lt;=MAX(DIAGNÓSTICO!P:P),ROW()-1&lt;=MAX(QUESTIONÁRIO!P:P)),IF(ISNUMBER(A87),A87+1,ROW()-1),"")</f>
        <v/>
      </c>
    </row>
    <row r="89" spans="1:1" x14ac:dyDescent="0.3">
      <c r="A89" t="str">
        <f>IF(OR(ROW()-1&lt;=MAX(DIAGNÓSTICO!P:P),ROW()-1&lt;=MAX(QUESTIONÁRIO!P:P)),IF(ISNUMBER(A88),A88+1,ROW()-1),"")</f>
        <v/>
      </c>
    </row>
    <row r="90" spans="1:1" x14ac:dyDescent="0.3">
      <c r="A90" t="str">
        <f>IF(OR(ROW()-1&lt;=MAX(DIAGNÓSTICO!P:P),ROW()-1&lt;=MAX(QUESTIONÁRIO!P:P)),IF(ISNUMBER(A89),A89+1,ROW()-1),"")</f>
        <v/>
      </c>
    </row>
    <row r="91" spans="1:1" x14ac:dyDescent="0.3">
      <c r="A91" t="str">
        <f>IF(OR(ROW()-1&lt;=MAX(DIAGNÓSTICO!P:P),ROW()-1&lt;=MAX(QUESTIONÁRIO!P:P)),IF(ISNUMBER(A90),A90+1,ROW()-1),"")</f>
        <v/>
      </c>
    </row>
    <row r="92" spans="1:1" x14ac:dyDescent="0.3">
      <c r="A92" t="str">
        <f>IF(OR(ROW()-1&lt;=MAX(DIAGNÓSTICO!P:P),ROW()-1&lt;=MAX(QUESTIONÁRIO!P:P)),IF(ISNUMBER(A91),A91+1,ROW()-1),"")</f>
        <v/>
      </c>
    </row>
    <row r="93" spans="1:1" x14ac:dyDescent="0.3">
      <c r="A93" t="str">
        <f>IF(OR(ROW()-1&lt;=MAX(DIAGNÓSTICO!P:P),ROW()-1&lt;=MAX(QUESTIONÁRIO!P:P)),IF(ISNUMBER(A92),A92+1,ROW()-1),"")</f>
        <v/>
      </c>
    </row>
    <row r="94" spans="1:1" x14ac:dyDescent="0.3">
      <c r="A94" t="str">
        <f>IF(OR(ROW()-1&lt;=MAX(DIAGNÓSTICO!P:P),ROW()-1&lt;=MAX(QUESTIONÁRIO!P:P)),IF(ISNUMBER(A93),A93+1,ROW()-1),"")</f>
        <v/>
      </c>
    </row>
    <row r="95" spans="1:1" x14ac:dyDescent="0.3">
      <c r="A95" t="str">
        <f>IF(OR(ROW()-1&lt;=MAX(DIAGNÓSTICO!P:P),ROW()-1&lt;=MAX(QUESTIONÁRIO!P:P)),IF(ISNUMBER(A94),A94+1,ROW()-1),"")</f>
        <v/>
      </c>
    </row>
    <row r="96" spans="1:1" x14ac:dyDescent="0.3">
      <c r="A96" t="str">
        <f>IF(OR(ROW()-1&lt;=MAX(DIAGNÓSTICO!P:P),ROW()-1&lt;=MAX(QUESTIONÁRIO!P:P)),IF(ISNUMBER(A95),A95+1,ROW()-1),"")</f>
        <v/>
      </c>
    </row>
    <row r="97" spans="1:1" x14ac:dyDescent="0.3">
      <c r="A97" t="str">
        <f>IF(OR(ROW()-1&lt;=MAX(DIAGNÓSTICO!P:P),ROW()-1&lt;=MAX(QUESTIONÁRIO!P:P)),IF(ISNUMBER(A96),A96+1,ROW()-1),"")</f>
        <v/>
      </c>
    </row>
    <row r="98" spans="1:1" x14ac:dyDescent="0.3">
      <c r="A98" t="str">
        <f>IF(OR(ROW()-1&lt;=MAX(DIAGNÓSTICO!P:P),ROW()-1&lt;=MAX(QUESTIONÁRIO!P:P)),IF(ISNUMBER(A97),A97+1,ROW()-1),"")</f>
        <v/>
      </c>
    </row>
    <row r="99" spans="1:1" x14ac:dyDescent="0.3">
      <c r="A99" t="str">
        <f>IF(OR(ROW()-1&lt;=MAX(DIAGNÓSTICO!P:P),ROW()-1&lt;=MAX(QUESTIONÁRIO!P:P)),IF(ISNUMBER(A98),A98+1,ROW()-1),"")</f>
        <v/>
      </c>
    </row>
    <row r="100" spans="1:1" x14ac:dyDescent="0.3">
      <c r="A100" t="str">
        <f>IF(OR(ROW()-1&lt;=MAX(DIAGNÓSTICO!P:P),ROW()-1&lt;=MAX(QUESTIONÁRIO!P:P)),IF(ISNUMBER(A99),A99+1,ROW()-1),"")</f>
        <v/>
      </c>
    </row>
    <row r="101" spans="1:1" x14ac:dyDescent="0.3">
      <c r="A101" t="str">
        <f>IF(OR(ROW()-1&lt;=MAX(DIAGNÓSTICO!P:P),ROW()-1&lt;=MAX(QUESTIONÁRIO!P:P)),IF(ISNUMBER(A100),A100+1,ROW()-1),"")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activeCell="E2" sqref="E2"/>
    </sheetView>
  </sheetViews>
  <sheetFormatPr defaultRowHeight="14.4" x14ac:dyDescent="0.3"/>
  <cols>
    <col min="1" max="2" width="14.6640625" customWidth="1"/>
    <col min="3" max="3" width="21.6640625" bestFit="1" customWidth="1"/>
    <col min="4" max="4" width="22.88671875" bestFit="1" customWidth="1"/>
    <col min="5" max="5" width="11.6640625" bestFit="1" customWidth="1"/>
  </cols>
  <sheetData>
    <row r="1" spans="1:5" s="4" customFormat="1" ht="43.2" x14ac:dyDescent="0.3">
      <c r="A1" s="3" t="s">
        <v>21</v>
      </c>
      <c r="B1" s="3" t="s">
        <v>24</v>
      </c>
      <c r="C1" s="3" t="s">
        <v>22</v>
      </c>
      <c r="D1" s="3" t="s">
        <v>23</v>
      </c>
    </row>
    <row r="2" spans="1:5" x14ac:dyDescent="0.3">
      <c r="A2">
        <v>1</v>
      </c>
      <c r="B2" s="2" t="s">
        <v>31</v>
      </c>
      <c r="C2" s="5">
        <f>(COUNTIFS(DIAGNÓSTICO!$N:$N,'RESUMO POR ALUNO (NUMERADOR)'!$A2,DIAGNÓSTICO!B:B,DIAGNÓSTICO!$S$1)+COUNTIFS(DIAGNÓSTICO!$N:$N,'RESUMO POR ALUNO (NUMERADOR)'!$A2,DIAGNÓSTICO!E:E,DIAGNÓSTICO!$S$1)+COUNTIFS(DIAGNÓSTICO!$N:$N,'RESUMO POR ALUNO (NUMERADOR)'!$A2,DIAGNÓSTICO!H:H,DIAGNÓSTICO!$S$1)+COUNTIFS(DIAGNÓSTICO!$N:$N,'RESUMO POR ALUNO (NUMERADOR)'!$A2,DIAGNÓSTICO!K:K,DIAGNÓSTICO!$S$1))/4*10</f>
        <v>10</v>
      </c>
      <c r="D2" s="5">
        <f>ROUND(SUMIFS(QUESTIONÁRIO!B:B,QUESTIONÁRIO!D:D,'RESUMO POR ALUNO (DENOMINADOR)'!A2)/QUESTIONÁRIO!$G$1*10,2)</f>
        <v>5</v>
      </c>
      <c r="E2" t="b">
        <f>D2=C2</f>
        <v>0</v>
      </c>
    </row>
    <row r="3" spans="1:5" x14ac:dyDescent="0.3">
      <c r="A3">
        <v>2</v>
      </c>
      <c r="B3" s="2" t="s">
        <v>31</v>
      </c>
      <c r="C3" s="5">
        <f>(COUNTIFS(DIAGNÓSTICO!$N:$N,'RESUMO POR ALUNO (NUMERADOR)'!$A3,DIAGNÓSTICO!B:B,DIAGNÓSTICO!$S$1)+COUNTIFS(DIAGNÓSTICO!$N:$N,'RESUMO POR ALUNO (NUMERADOR)'!$A3,DIAGNÓSTICO!E:E,DIAGNÓSTICO!$S$1)+COUNTIFS(DIAGNÓSTICO!$N:$N,'RESUMO POR ALUNO (NUMERADOR)'!$A3,DIAGNÓSTICO!H:H,DIAGNÓSTICO!$S$1)+COUNTIFS(DIAGNÓSTICO!$N:$N,'RESUMO POR ALUNO (NUMERADOR)'!$A3,DIAGNÓSTICO!K:K,DIAGNÓSTICO!$S$1))/4*10</f>
        <v>7.5</v>
      </c>
      <c r="D3" s="5">
        <f>ROUND(SUMIFS(QUESTIONÁRIO!B:B,QUESTIONÁRIO!D:D,'RESUMO POR ALUNO (DENOMINADOR)'!A3)/QUESTIONÁRIO!$G$1*10,2)</f>
        <v>5.83</v>
      </c>
      <c r="E3" t="b">
        <f t="shared" ref="E3:E21" si="0">D3=C3</f>
        <v>0</v>
      </c>
    </row>
    <row r="4" spans="1:5" x14ac:dyDescent="0.3">
      <c r="A4">
        <v>3</v>
      </c>
      <c r="B4" s="2" t="s">
        <v>31</v>
      </c>
      <c r="C4" s="5">
        <f>(COUNTIFS(DIAGNÓSTICO!$N:$N,'RESUMO POR ALUNO (NUMERADOR)'!$A4,DIAGNÓSTICO!B:B,DIAGNÓSTICO!$S$1)+COUNTIFS(DIAGNÓSTICO!$N:$N,'RESUMO POR ALUNO (NUMERADOR)'!$A4,DIAGNÓSTICO!E:E,DIAGNÓSTICO!$S$1)+COUNTIFS(DIAGNÓSTICO!$N:$N,'RESUMO POR ALUNO (NUMERADOR)'!$A4,DIAGNÓSTICO!H:H,DIAGNÓSTICO!$S$1)+COUNTIFS(DIAGNÓSTICO!$N:$N,'RESUMO POR ALUNO (NUMERADOR)'!$A4,DIAGNÓSTICO!K:K,DIAGNÓSTICO!$S$1))/4*10</f>
        <v>10</v>
      </c>
      <c r="D4" s="5">
        <f>ROUND(SUMIFS(QUESTIONÁRIO!B:B,QUESTIONÁRIO!D:D,'RESUMO POR ALUNO (DENOMINADOR)'!A4)/QUESTIONÁRIO!$G$1*10,2)</f>
        <v>9.17</v>
      </c>
      <c r="E4" t="b">
        <f t="shared" si="0"/>
        <v>0</v>
      </c>
    </row>
    <row r="5" spans="1:5" x14ac:dyDescent="0.3">
      <c r="A5">
        <v>4</v>
      </c>
      <c r="B5" s="2" t="s">
        <v>31</v>
      </c>
      <c r="C5" s="5">
        <f>(COUNTIFS(DIAGNÓSTICO!$N:$N,'RESUMO POR ALUNO (NUMERADOR)'!$A5,DIAGNÓSTICO!B:B,DIAGNÓSTICO!$S$1)+COUNTIFS(DIAGNÓSTICO!$N:$N,'RESUMO POR ALUNO (NUMERADOR)'!$A5,DIAGNÓSTICO!E:E,DIAGNÓSTICO!$S$1)+COUNTIFS(DIAGNÓSTICO!$N:$N,'RESUMO POR ALUNO (NUMERADOR)'!$A5,DIAGNÓSTICO!H:H,DIAGNÓSTICO!$S$1)+COUNTIFS(DIAGNÓSTICO!$N:$N,'RESUMO POR ALUNO (NUMERADOR)'!$A5,DIAGNÓSTICO!K:K,DIAGNÓSTICO!$S$1))/4*10</f>
        <v>10</v>
      </c>
      <c r="D5" s="5">
        <f>ROUND(SUMIFS(QUESTIONÁRIO!B:B,QUESTIONÁRIO!D:D,'RESUMO POR ALUNO (DENOMINADOR)'!A5)/QUESTIONÁRIO!$G$1*10,2)</f>
        <v>9.17</v>
      </c>
      <c r="E5" t="b">
        <f t="shared" si="0"/>
        <v>0</v>
      </c>
    </row>
    <row r="6" spans="1:5" x14ac:dyDescent="0.3">
      <c r="A6">
        <v>5</v>
      </c>
      <c r="B6" s="2" t="s">
        <v>31</v>
      </c>
      <c r="C6" s="5">
        <f>(COUNTIFS(DIAGNÓSTICO!$N:$N,'RESUMO POR ALUNO (NUMERADOR)'!$A6,DIAGNÓSTICO!B:B,DIAGNÓSTICO!$S$1)+COUNTIFS(DIAGNÓSTICO!$N:$N,'RESUMO POR ALUNO (NUMERADOR)'!$A6,DIAGNÓSTICO!E:E,DIAGNÓSTICO!$S$1)+COUNTIFS(DIAGNÓSTICO!$N:$N,'RESUMO POR ALUNO (NUMERADOR)'!$A6,DIAGNÓSTICO!H:H,DIAGNÓSTICO!$S$1)+COUNTIFS(DIAGNÓSTICO!$N:$N,'RESUMO POR ALUNO (NUMERADOR)'!$A6,DIAGNÓSTICO!K:K,DIAGNÓSTICO!$S$1))/4*10</f>
        <v>7.5</v>
      </c>
      <c r="D6" s="5">
        <f>ROUND(SUMIFS(QUESTIONÁRIO!B:B,QUESTIONÁRIO!D:D,'RESUMO POR ALUNO (DENOMINADOR)'!A6)/QUESTIONÁRIO!$G$1*10,2)</f>
        <v>5.83</v>
      </c>
      <c r="E6" t="b">
        <f t="shared" si="0"/>
        <v>0</v>
      </c>
    </row>
    <row r="7" spans="1:5" x14ac:dyDescent="0.3">
      <c r="A7">
        <v>6</v>
      </c>
      <c r="B7" s="2" t="s">
        <v>31</v>
      </c>
      <c r="C7" s="5">
        <f>(COUNTIFS(DIAGNÓSTICO!$N:$N,'RESUMO POR ALUNO (NUMERADOR)'!$A7,DIAGNÓSTICO!B:B,DIAGNÓSTICO!$S$1)+COUNTIFS(DIAGNÓSTICO!$N:$N,'RESUMO POR ALUNO (NUMERADOR)'!$A7,DIAGNÓSTICO!E:E,DIAGNÓSTICO!$S$1)+COUNTIFS(DIAGNÓSTICO!$N:$N,'RESUMO POR ALUNO (NUMERADOR)'!$A7,DIAGNÓSTICO!H:H,DIAGNÓSTICO!$S$1)+COUNTIFS(DIAGNÓSTICO!$N:$N,'RESUMO POR ALUNO (NUMERADOR)'!$A7,DIAGNÓSTICO!K:K,DIAGNÓSTICO!$S$1))/4*10</f>
        <v>5</v>
      </c>
      <c r="D7" s="5">
        <f>ROUND(SUMIFS(QUESTIONÁRIO!B:B,QUESTIONÁRIO!D:D,'RESUMO POR ALUNO (DENOMINADOR)'!A7)/QUESTIONÁRIO!$G$1*10,2)</f>
        <v>4.17</v>
      </c>
      <c r="E7" t="b">
        <f t="shared" si="0"/>
        <v>0</v>
      </c>
    </row>
    <row r="8" spans="1:5" x14ac:dyDescent="0.3">
      <c r="A8">
        <v>7</v>
      </c>
      <c r="B8" s="2" t="s">
        <v>31</v>
      </c>
      <c r="C8" s="5">
        <f>(COUNTIFS(DIAGNÓSTICO!$N:$N,'RESUMO POR ALUNO (NUMERADOR)'!$A8,DIAGNÓSTICO!B:B,DIAGNÓSTICO!$S$1)+COUNTIFS(DIAGNÓSTICO!$N:$N,'RESUMO POR ALUNO (NUMERADOR)'!$A8,DIAGNÓSTICO!E:E,DIAGNÓSTICO!$S$1)+COUNTIFS(DIAGNÓSTICO!$N:$N,'RESUMO POR ALUNO (NUMERADOR)'!$A8,DIAGNÓSTICO!H:H,DIAGNÓSTICO!$S$1)+COUNTIFS(DIAGNÓSTICO!$N:$N,'RESUMO POR ALUNO (NUMERADOR)'!$A8,DIAGNÓSTICO!K:K,DIAGNÓSTICO!$S$1))/4*10</f>
        <v>10</v>
      </c>
      <c r="D8" s="5">
        <f>ROUND(SUMIFS(QUESTIONÁRIO!B:B,QUESTIONÁRIO!D:D,'RESUMO POR ALUNO (DENOMINADOR)'!A8)/QUESTIONÁRIO!$G$1*10,2)</f>
        <v>8.33</v>
      </c>
      <c r="E8" t="b">
        <f t="shared" si="0"/>
        <v>0</v>
      </c>
    </row>
    <row r="9" spans="1:5" x14ac:dyDescent="0.3">
      <c r="A9">
        <v>8</v>
      </c>
      <c r="B9" s="2" t="s">
        <v>31</v>
      </c>
      <c r="C9" s="5">
        <f>(COUNTIFS(DIAGNÓSTICO!$N:$N,'RESUMO POR ALUNO (NUMERADOR)'!$A9,DIAGNÓSTICO!B:B,DIAGNÓSTICO!$S$1)+COUNTIFS(DIAGNÓSTICO!$N:$N,'RESUMO POR ALUNO (NUMERADOR)'!$A9,DIAGNÓSTICO!E:E,DIAGNÓSTICO!$S$1)+COUNTIFS(DIAGNÓSTICO!$N:$N,'RESUMO POR ALUNO (NUMERADOR)'!$A9,DIAGNÓSTICO!H:H,DIAGNÓSTICO!$S$1)+COUNTIFS(DIAGNÓSTICO!$N:$N,'RESUMO POR ALUNO (NUMERADOR)'!$A9,DIAGNÓSTICO!K:K,DIAGNÓSTICO!$S$1))/4*10</f>
        <v>2.5</v>
      </c>
      <c r="D9" s="5">
        <f>ROUND(SUMIFS(QUESTIONÁRIO!B:B,QUESTIONÁRIO!D:D,'RESUMO POR ALUNO (DENOMINADOR)'!A9)/QUESTIONÁRIO!$G$1*10,2)</f>
        <v>8.33</v>
      </c>
      <c r="E9" t="b">
        <f t="shared" si="0"/>
        <v>0</v>
      </c>
    </row>
    <row r="10" spans="1:5" x14ac:dyDescent="0.3">
      <c r="A10">
        <v>9</v>
      </c>
      <c r="B10" s="2" t="s">
        <v>31</v>
      </c>
      <c r="C10" s="5">
        <f>(COUNTIFS(DIAGNÓSTICO!$N:$N,'RESUMO POR ALUNO (NUMERADOR)'!$A10,DIAGNÓSTICO!B:B,DIAGNÓSTICO!$S$1)+COUNTIFS(DIAGNÓSTICO!$N:$N,'RESUMO POR ALUNO (NUMERADOR)'!$A10,DIAGNÓSTICO!E:E,DIAGNÓSTICO!$S$1)+COUNTIFS(DIAGNÓSTICO!$N:$N,'RESUMO POR ALUNO (NUMERADOR)'!$A10,DIAGNÓSTICO!H:H,DIAGNÓSTICO!$S$1)+COUNTIFS(DIAGNÓSTICO!$N:$N,'RESUMO POR ALUNO (NUMERADOR)'!$A10,DIAGNÓSTICO!K:K,DIAGNÓSTICO!$S$1))/4*10</f>
        <v>10</v>
      </c>
      <c r="D10" s="5">
        <f>ROUND(SUMIFS(QUESTIONÁRIO!B:B,QUESTIONÁRIO!D:D,'RESUMO POR ALUNO (DENOMINADOR)'!A10)/QUESTIONÁRIO!$G$1*10,2)</f>
        <v>8.33</v>
      </c>
      <c r="E10" t="b">
        <f t="shared" si="0"/>
        <v>0</v>
      </c>
    </row>
    <row r="11" spans="1:5" x14ac:dyDescent="0.3">
      <c r="A11">
        <v>10</v>
      </c>
      <c r="B11" s="2" t="s">
        <v>31</v>
      </c>
      <c r="C11" s="5">
        <f>(COUNTIFS(DIAGNÓSTICO!$N:$N,'RESUMO POR ALUNO (NUMERADOR)'!$A11,DIAGNÓSTICO!B:B,DIAGNÓSTICO!$S$1)+COUNTIFS(DIAGNÓSTICO!$N:$N,'RESUMO POR ALUNO (NUMERADOR)'!$A11,DIAGNÓSTICO!E:E,DIAGNÓSTICO!$S$1)+COUNTIFS(DIAGNÓSTICO!$N:$N,'RESUMO POR ALUNO (NUMERADOR)'!$A11,DIAGNÓSTICO!H:H,DIAGNÓSTICO!$S$1)+COUNTIFS(DIAGNÓSTICO!$N:$N,'RESUMO POR ALUNO (NUMERADOR)'!$A11,DIAGNÓSTICO!K:K,DIAGNÓSTICO!$S$1))/4*10</f>
        <v>10</v>
      </c>
      <c r="D11" s="5">
        <f>ROUND(SUMIFS(QUESTIONÁRIO!B:B,QUESTIONÁRIO!D:D,'RESUMO POR ALUNO (DENOMINADOR)'!A11)/QUESTIONÁRIO!$G$1*10,2)</f>
        <v>10</v>
      </c>
      <c r="E11" t="b">
        <f t="shared" si="0"/>
        <v>1</v>
      </c>
    </row>
    <row r="12" spans="1:5" x14ac:dyDescent="0.3">
      <c r="A12">
        <v>11</v>
      </c>
      <c r="B12" s="2" t="s">
        <v>31</v>
      </c>
      <c r="C12" s="5">
        <f>(COUNTIFS(DIAGNÓSTICO!$N:$N,'RESUMO POR ALUNO (NUMERADOR)'!$A12,DIAGNÓSTICO!B:B,DIAGNÓSTICO!$S$1)+COUNTIFS(DIAGNÓSTICO!$N:$N,'RESUMO POR ALUNO (NUMERADOR)'!$A12,DIAGNÓSTICO!E:E,DIAGNÓSTICO!$S$1)+COUNTIFS(DIAGNÓSTICO!$N:$N,'RESUMO POR ALUNO (NUMERADOR)'!$A12,DIAGNÓSTICO!H:H,DIAGNÓSTICO!$S$1)+COUNTIFS(DIAGNÓSTICO!$N:$N,'RESUMO POR ALUNO (NUMERADOR)'!$A12,DIAGNÓSTICO!K:K,DIAGNÓSTICO!$S$1))/4*10</f>
        <v>7.5</v>
      </c>
      <c r="D12" s="5">
        <f>ROUND(SUMIFS(QUESTIONÁRIO!B:B,QUESTIONÁRIO!D:D,'RESUMO POR ALUNO (DENOMINADOR)'!A12)/QUESTIONÁRIO!$G$1*10,2)</f>
        <v>7.5</v>
      </c>
      <c r="E12" t="b">
        <f t="shared" si="0"/>
        <v>1</v>
      </c>
    </row>
    <row r="13" spans="1:5" x14ac:dyDescent="0.3">
      <c r="A13">
        <v>12</v>
      </c>
      <c r="B13" s="2" t="s">
        <v>31</v>
      </c>
      <c r="C13" s="5">
        <f>(COUNTIFS(DIAGNÓSTICO!$N:$N,'RESUMO POR ALUNO (NUMERADOR)'!$A13,DIAGNÓSTICO!B:B,DIAGNÓSTICO!$S$1)+COUNTIFS(DIAGNÓSTICO!$N:$N,'RESUMO POR ALUNO (NUMERADOR)'!$A13,DIAGNÓSTICO!E:E,DIAGNÓSTICO!$S$1)+COUNTIFS(DIAGNÓSTICO!$N:$N,'RESUMO POR ALUNO (NUMERADOR)'!$A13,DIAGNÓSTICO!H:H,DIAGNÓSTICO!$S$1)+COUNTIFS(DIAGNÓSTICO!$N:$N,'RESUMO POR ALUNO (NUMERADOR)'!$A13,DIAGNÓSTICO!K:K,DIAGNÓSTICO!$S$1))/4*10</f>
        <v>7.5</v>
      </c>
      <c r="D13" s="5">
        <f>ROUND(SUMIFS(QUESTIONÁRIO!B:B,QUESTIONÁRIO!D:D,'RESUMO POR ALUNO (DENOMINADOR)'!A13)/QUESTIONÁRIO!$G$1*10,2)</f>
        <v>10</v>
      </c>
      <c r="E13" t="b">
        <f t="shared" si="0"/>
        <v>0</v>
      </c>
    </row>
    <row r="14" spans="1:5" x14ac:dyDescent="0.3">
      <c r="A14">
        <v>13</v>
      </c>
      <c r="B14" s="2" t="s">
        <v>31</v>
      </c>
      <c r="C14" s="5">
        <f>(COUNTIFS(DIAGNÓSTICO!$N:$N,'RESUMO POR ALUNO (NUMERADOR)'!$A14,DIAGNÓSTICO!B:B,DIAGNÓSTICO!$S$1)+COUNTIFS(DIAGNÓSTICO!$N:$N,'RESUMO POR ALUNO (NUMERADOR)'!$A14,DIAGNÓSTICO!E:E,DIAGNÓSTICO!$S$1)+COUNTIFS(DIAGNÓSTICO!$N:$N,'RESUMO POR ALUNO (NUMERADOR)'!$A14,DIAGNÓSTICO!H:H,DIAGNÓSTICO!$S$1)+COUNTIFS(DIAGNÓSTICO!$N:$N,'RESUMO POR ALUNO (NUMERADOR)'!$A14,DIAGNÓSTICO!K:K,DIAGNÓSTICO!$S$1))/4*10</f>
        <v>10</v>
      </c>
      <c r="D14" s="5">
        <f>ROUND(SUMIFS(QUESTIONÁRIO!B:B,QUESTIONÁRIO!D:D,'RESUMO POR ALUNO (DENOMINADOR)'!A14)/QUESTIONÁRIO!$G$1*10,2)</f>
        <v>8.33</v>
      </c>
      <c r="E14" t="b">
        <f t="shared" si="0"/>
        <v>0</v>
      </c>
    </row>
    <row r="15" spans="1:5" x14ac:dyDescent="0.3">
      <c r="A15">
        <v>14</v>
      </c>
      <c r="B15" s="2" t="s">
        <v>31</v>
      </c>
      <c r="C15" s="5">
        <f>(COUNTIFS(DIAGNÓSTICO!$N:$N,'RESUMO POR ALUNO (NUMERADOR)'!$A15,DIAGNÓSTICO!B:B,DIAGNÓSTICO!$S$1)+COUNTIFS(DIAGNÓSTICO!$N:$N,'RESUMO POR ALUNO (NUMERADOR)'!$A15,DIAGNÓSTICO!E:E,DIAGNÓSTICO!$S$1)+COUNTIFS(DIAGNÓSTICO!$N:$N,'RESUMO POR ALUNO (NUMERADOR)'!$A15,DIAGNÓSTICO!H:H,DIAGNÓSTICO!$S$1)+COUNTIFS(DIAGNÓSTICO!$N:$N,'RESUMO POR ALUNO (NUMERADOR)'!$A15,DIAGNÓSTICO!K:K,DIAGNÓSTICO!$S$1))/4*10</f>
        <v>10</v>
      </c>
      <c r="D15" s="5">
        <f>ROUND(SUMIFS(QUESTIONÁRIO!B:B,QUESTIONÁRIO!D:D,'RESUMO POR ALUNO (DENOMINADOR)'!A15)/QUESTIONÁRIO!$G$1*10,2)</f>
        <v>5.83</v>
      </c>
      <c r="E15" t="b">
        <f t="shared" si="0"/>
        <v>0</v>
      </c>
    </row>
    <row r="16" spans="1:5" x14ac:dyDescent="0.3">
      <c r="A16">
        <v>15</v>
      </c>
      <c r="B16" s="2" t="s">
        <v>31</v>
      </c>
      <c r="C16" s="5">
        <f>(COUNTIFS(DIAGNÓSTICO!$N:$N,'RESUMO POR ALUNO (NUMERADOR)'!$A16,DIAGNÓSTICO!B:B,DIAGNÓSTICO!$S$1)+COUNTIFS(DIAGNÓSTICO!$N:$N,'RESUMO POR ALUNO (NUMERADOR)'!$A16,DIAGNÓSTICO!E:E,DIAGNÓSTICO!$S$1)+COUNTIFS(DIAGNÓSTICO!$N:$N,'RESUMO POR ALUNO (NUMERADOR)'!$A16,DIAGNÓSTICO!H:H,DIAGNÓSTICO!$S$1)+COUNTIFS(DIAGNÓSTICO!$N:$N,'RESUMO POR ALUNO (NUMERADOR)'!$A16,DIAGNÓSTICO!K:K,DIAGNÓSTICO!$S$1))/4*10</f>
        <v>5</v>
      </c>
      <c r="D16" s="5">
        <f>ROUND(SUMIFS(QUESTIONÁRIO!B:B,QUESTIONÁRIO!D:D,'RESUMO POR ALUNO (DENOMINADOR)'!A16)/QUESTIONÁRIO!$G$1*10,2)</f>
        <v>4.17</v>
      </c>
      <c r="E16" t="b">
        <f t="shared" si="0"/>
        <v>0</v>
      </c>
    </row>
    <row r="17" spans="1:5" x14ac:dyDescent="0.3">
      <c r="A17">
        <v>16</v>
      </c>
      <c r="B17" s="2" t="s">
        <v>31</v>
      </c>
      <c r="C17" s="5">
        <f>(COUNTIFS(DIAGNÓSTICO!$N:$N,'RESUMO POR ALUNO (NUMERADOR)'!$A17,DIAGNÓSTICO!B:B,DIAGNÓSTICO!$S$1)+COUNTIFS(DIAGNÓSTICO!$N:$N,'RESUMO POR ALUNO (NUMERADOR)'!$A17,DIAGNÓSTICO!E:E,DIAGNÓSTICO!$S$1)+COUNTIFS(DIAGNÓSTICO!$N:$N,'RESUMO POR ALUNO (NUMERADOR)'!$A17,DIAGNÓSTICO!H:H,DIAGNÓSTICO!$S$1)+COUNTIFS(DIAGNÓSTICO!$N:$N,'RESUMO POR ALUNO (NUMERADOR)'!$A17,DIAGNÓSTICO!K:K,DIAGNÓSTICO!$S$1))/4*10</f>
        <v>7.5</v>
      </c>
      <c r="D17" s="5">
        <f>ROUND(SUMIFS(QUESTIONÁRIO!B:B,QUESTIONÁRIO!D:D,'RESUMO POR ALUNO (DENOMINADOR)'!A17)/QUESTIONÁRIO!$G$1*10,2)</f>
        <v>8.33</v>
      </c>
      <c r="E17" t="b">
        <f t="shared" si="0"/>
        <v>0</v>
      </c>
    </row>
    <row r="18" spans="1:5" x14ac:dyDescent="0.3">
      <c r="A18">
        <v>17</v>
      </c>
      <c r="B18" s="2" t="s">
        <v>31</v>
      </c>
      <c r="C18" s="5">
        <f>(COUNTIFS(DIAGNÓSTICO!$N:$N,'RESUMO POR ALUNO (NUMERADOR)'!$A18,DIAGNÓSTICO!B:B,DIAGNÓSTICO!$S$1)+COUNTIFS(DIAGNÓSTICO!$N:$N,'RESUMO POR ALUNO (NUMERADOR)'!$A18,DIAGNÓSTICO!E:E,DIAGNÓSTICO!$S$1)+COUNTIFS(DIAGNÓSTICO!$N:$N,'RESUMO POR ALUNO (NUMERADOR)'!$A18,DIAGNÓSTICO!H:H,DIAGNÓSTICO!$S$1)+COUNTIFS(DIAGNÓSTICO!$N:$N,'RESUMO POR ALUNO (NUMERADOR)'!$A18,DIAGNÓSTICO!K:K,DIAGNÓSTICO!$S$1))/4*10</f>
        <v>10</v>
      </c>
      <c r="D18" s="5">
        <f>ROUND(SUMIFS(QUESTIONÁRIO!B:B,QUESTIONÁRIO!D:D,'RESUMO POR ALUNO (DENOMINADOR)'!A18)/QUESTIONÁRIO!$G$1*10,2)</f>
        <v>4.17</v>
      </c>
      <c r="E18" t="b">
        <f t="shared" si="0"/>
        <v>0</v>
      </c>
    </row>
    <row r="19" spans="1:5" x14ac:dyDescent="0.3">
      <c r="A19">
        <v>18</v>
      </c>
      <c r="B19" s="2" t="s">
        <v>31</v>
      </c>
      <c r="C19" s="5">
        <f>(COUNTIFS(DIAGNÓSTICO!$N:$N,'RESUMO POR ALUNO (NUMERADOR)'!$A19,DIAGNÓSTICO!B:B,DIAGNÓSTICO!$S$1)+COUNTIFS(DIAGNÓSTICO!$N:$N,'RESUMO POR ALUNO (NUMERADOR)'!$A19,DIAGNÓSTICO!E:E,DIAGNÓSTICO!$S$1)+COUNTIFS(DIAGNÓSTICO!$N:$N,'RESUMO POR ALUNO (NUMERADOR)'!$A19,DIAGNÓSTICO!H:H,DIAGNÓSTICO!$S$1)+COUNTIFS(DIAGNÓSTICO!$N:$N,'RESUMO POR ALUNO (NUMERADOR)'!$A19,DIAGNÓSTICO!K:K,DIAGNÓSTICO!$S$1))/4*10</f>
        <v>10</v>
      </c>
      <c r="D19" s="5">
        <f>ROUND(SUMIFS(QUESTIONÁRIO!B:B,QUESTIONÁRIO!D:D,'RESUMO POR ALUNO (DENOMINADOR)'!A19)/QUESTIONÁRIO!$G$1*10,2)</f>
        <v>5.83</v>
      </c>
      <c r="E19" t="b">
        <f t="shared" si="0"/>
        <v>0</v>
      </c>
    </row>
    <row r="20" spans="1:5" x14ac:dyDescent="0.3">
      <c r="A20">
        <v>19</v>
      </c>
      <c r="B20" s="2" t="s">
        <v>31</v>
      </c>
      <c r="C20" s="5">
        <f>(COUNTIFS(DIAGNÓSTICO!$N:$N,'RESUMO POR ALUNO (NUMERADOR)'!$A20,DIAGNÓSTICO!B:B,DIAGNÓSTICO!$S$1)+COUNTIFS(DIAGNÓSTICO!$N:$N,'RESUMO POR ALUNO (NUMERADOR)'!$A20,DIAGNÓSTICO!E:E,DIAGNÓSTICO!$S$1)+COUNTIFS(DIAGNÓSTICO!$N:$N,'RESUMO POR ALUNO (NUMERADOR)'!$A20,DIAGNÓSTICO!H:H,DIAGNÓSTICO!$S$1)+COUNTIFS(DIAGNÓSTICO!$N:$N,'RESUMO POR ALUNO (NUMERADOR)'!$A20,DIAGNÓSTICO!K:K,DIAGNÓSTICO!$S$1))/4*10</f>
        <v>10</v>
      </c>
      <c r="D20" s="5">
        <f>ROUND(SUMIFS(QUESTIONÁRIO!B:B,QUESTIONÁRIO!D:D,'RESUMO POR ALUNO (DENOMINADOR)'!A20)/QUESTIONÁRIO!$G$1*10,2)</f>
        <v>8.33</v>
      </c>
      <c r="E20" t="b">
        <f t="shared" si="0"/>
        <v>0</v>
      </c>
    </row>
    <row r="21" spans="1:5" x14ac:dyDescent="0.3">
      <c r="A21">
        <v>20</v>
      </c>
      <c r="B21" s="2" t="s">
        <v>31</v>
      </c>
      <c r="C21" s="5">
        <f>(COUNTIFS(DIAGNÓSTICO!$N:$N,'RESUMO POR ALUNO (NUMERADOR)'!$A21,DIAGNÓSTICO!B:B,DIAGNÓSTICO!$S$1)+COUNTIFS(DIAGNÓSTICO!$N:$N,'RESUMO POR ALUNO (NUMERADOR)'!$A21,DIAGNÓSTICO!E:E,DIAGNÓSTICO!$S$1)+COUNTIFS(DIAGNÓSTICO!$N:$N,'RESUMO POR ALUNO (NUMERADOR)'!$A21,DIAGNÓSTICO!H:H,DIAGNÓSTICO!$S$1)+COUNTIFS(DIAGNÓSTICO!$N:$N,'RESUMO POR ALUNO (NUMERADOR)'!$A21,DIAGNÓSTICO!K:K,DIAGNÓSTICO!$S$1))/4*10</f>
        <v>7.5</v>
      </c>
      <c r="D21" s="5">
        <f>ROUND(SUMIFS(QUESTIONÁRIO!B:B,QUESTIONÁRIO!D:D,'RESUMO POR ALUNO (DENOMINADOR)'!A21)/QUESTIONÁRIO!$G$1*10,2)</f>
        <v>4.17</v>
      </c>
      <c r="E21" t="b">
        <f t="shared" si="0"/>
        <v>0</v>
      </c>
    </row>
    <row r="22" spans="1:5" x14ac:dyDescent="0.3">
      <c r="A22" t="str">
        <f>IF(OR(ROW()-1&lt;=MAX(DIAGNÓSTICO!P:P),ROW()-1&lt;=MAX(QUESTIONÁRIO!P:P)),IF(ISNUMBER(A21),A21+1,ROW()-1),"")</f>
        <v/>
      </c>
    </row>
    <row r="23" spans="1:5" x14ac:dyDescent="0.3">
      <c r="A23" t="str">
        <f>IF(OR(ROW()-1&lt;=MAX(DIAGNÓSTICO!P:P),ROW()-1&lt;=MAX(QUESTIONÁRIO!P:P)),IF(ISNUMBER(A22),A22+1,ROW()-1),"")</f>
        <v/>
      </c>
    </row>
    <row r="24" spans="1:5" x14ac:dyDescent="0.3">
      <c r="A24" t="str">
        <f>IF(OR(ROW()-1&lt;=MAX(DIAGNÓSTICO!P:P),ROW()-1&lt;=MAX(QUESTIONÁRIO!P:P)),IF(ISNUMBER(A23),A23+1,ROW()-1),"")</f>
        <v/>
      </c>
    </row>
    <row r="25" spans="1:5" x14ac:dyDescent="0.3">
      <c r="A25" t="str">
        <f>IF(OR(ROW()-1&lt;=MAX(DIAGNÓSTICO!P:P),ROW()-1&lt;=MAX(QUESTIONÁRIO!P:P)),IF(ISNUMBER(A24),A24+1,ROW()-1),"")</f>
        <v/>
      </c>
    </row>
    <row r="26" spans="1:5" x14ac:dyDescent="0.3">
      <c r="A26" t="str">
        <f>IF(OR(ROW()-1&lt;=MAX(DIAGNÓSTICO!P:P),ROW()-1&lt;=MAX(QUESTIONÁRIO!P:P)),IF(ISNUMBER(A25),A25+1,ROW()-1),"")</f>
        <v/>
      </c>
    </row>
    <row r="27" spans="1:5" x14ac:dyDescent="0.3">
      <c r="A27" t="str">
        <f>IF(OR(ROW()-1&lt;=MAX(DIAGNÓSTICO!P:P),ROW()-1&lt;=MAX(QUESTIONÁRIO!P:P)),IF(ISNUMBER(A26),A26+1,ROW()-1),"")</f>
        <v/>
      </c>
    </row>
    <row r="28" spans="1:5" x14ac:dyDescent="0.3">
      <c r="A28" t="str">
        <f>IF(OR(ROW()-1&lt;=MAX(DIAGNÓSTICO!P:P),ROW()-1&lt;=MAX(QUESTIONÁRIO!P:P)),IF(ISNUMBER(A27),A27+1,ROW()-1),"")</f>
        <v/>
      </c>
    </row>
    <row r="29" spans="1:5" x14ac:dyDescent="0.3">
      <c r="A29" t="str">
        <f>IF(OR(ROW()-1&lt;=MAX(DIAGNÓSTICO!P:P),ROW()-1&lt;=MAX(QUESTIONÁRIO!P:P)),IF(ISNUMBER(A28),A28+1,ROW()-1),"")</f>
        <v/>
      </c>
    </row>
    <row r="30" spans="1:5" x14ac:dyDescent="0.3">
      <c r="A30" t="str">
        <f>IF(OR(ROW()-1&lt;=MAX(DIAGNÓSTICO!P:P),ROW()-1&lt;=MAX(QUESTIONÁRIO!P:P)),IF(ISNUMBER(A29),A29+1,ROW()-1),"")</f>
        <v/>
      </c>
    </row>
    <row r="31" spans="1:5" x14ac:dyDescent="0.3">
      <c r="A31" t="str">
        <f>IF(OR(ROW()-1&lt;=MAX(DIAGNÓSTICO!P:P),ROW()-1&lt;=MAX(QUESTIONÁRIO!P:P)),IF(ISNUMBER(A30),A30+1,ROW()-1),"")</f>
        <v/>
      </c>
    </row>
    <row r="32" spans="1:5" x14ac:dyDescent="0.3">
      <c r="A32" t="str">
        <f>IF(OR(ROW()-1&lt;=MAX(DIAGNÓSTICO!P:P),ROW()-1&lt;=MAX(QUESTIONÁRIO!P:P)),IF(ISNUMBER(A31),A31+1,ROW()-1),"")</f>
        <v/>
      </c>
    </row>
    <row r="33" spans="1:1" x14ac:dyDescent="0.3">
      <c r="A33" t="str">
        <f>IF(OR(ROW()-1&lt;=MAX(DIAGNÓSTICO!P:P),ROW()-1&lt;=MAX(QUESTIONÁRIO!P:P)),IF(ISNUMBER(A32),A32+1,ROW()-1),"")</f>
        <v/>
      </c>
    </row>
    <row r="34" spans="1:1" x14ac:dyDescent="0.3">
      <c r="A34" t="str">
        <f>IF(OR(ROW()-1&lt;=MAX(DIAGNÓSTICO!P:P),ROW()-1&lt;=MAX(QUESTIONÁRIO!P:P)),IF(ISNUMBER(A33),A33+1,ROW()-1),"")</f>
        <v/>
      </c>
    </row>
    <row r="35" spans="1:1" x14ac:dyDescent="0.3">
      <c r="A35" t="str">
        <f>IF(OR(ROW()-1&lt;=MAX(DIAGNÓSTICO!P:P),ROW()-1&lt;=MAX(QUESTIONÁRIO!P:P)),IF(ISNUMBER(A34),A34+1,ROW()-1),"")</f>
        <v/>
      </c>
    </row>
    <row r="36" spans="1:1" x14ac:dyDescent="0.3">
      <c r="A36" t="str">
        <f>IF(OR(ROW()-1&lt;=MAX(DIAGNÓSTICO!P:P),ROW()-1&lt;=MAX(QUESTIONÁRIO!P:P)),IF(ISNUMBER(A35),A35+1,ROW()-1),"")</f>
        <v/>
      </c>
    </row>
    <row r="37" spans="1:1" x14ac:dyDescent="0.3">
      <c r="A37" t="str">
        <f>IF(OR(ROW()-1&lt;=MAX(DIAGNÓSTICO!P:P),ROW()-1&lt;=MAX(QUESTIONÁRIO!P:P)),IF(ISNUMBER(A36),A36+1,ROW()-1),"")</f>
        <v/>
      </c>
    </row>
    <row r="38" spans="1:1" x14ac:dyDescent="0.3">
      <c r="A38" t="str">
        <f>IF(OR(ROW()-1&lt;=MAX(DIAGNÓSTICO!P:P),ROW()-1&lt;=MAX(QUESTIONÁRIO!P:P)),IF(ISNUMBER(A37),A37+1,ROW()-1),"")</f>
        <v/>
      </c>
    </row>
    <row r="39" spans="1:1" x14ac:dyDescent="0.3">
      <c r="A39" t="str">
        <f>IF(OR(ROW()-1&lt;=MAX(DIAGNÓSTICO!P:P),ROW()-1&lt;=MAX(QUESTIONÁRIO!P:P)),IF(ISNUMBER(A38),A38+1,ROW()-1),"")</f>
        <v/>
      </c>
    </row>
    <row r="40" spans="1:1" x14ac:dyDescent="0.3">
      <c r="A40" t="str">
        <f>IF(OR(ROW()-1&lt;=MAX(DIAGNÓSTICO!P:P),ROW()-1&lt;=MAX(QUESTIONÁRIO!P:P)),IF(ISNUMBER(A39),A39+1,ROW()-1),"")</f>
        <v/>
      </c>
    </row>
    <row r="41" spans="1:1" x14ac:dyDescent="0.3">
      <c r="A41" t="str">
        <f>IF(OR(ROW()-1&lt;=MAX(DIAGNÓSTICO!P:P),ROW()-1&lt;=MAX(QUESTIONÁRIO!P:P)),IF(ISNUMBER(A40),A40+1,ROW()-1),"")</f>
        <v/>
      </c>
    </row>
    <row r="42" spans="1:1" x14ac:dyDescent="0.3">
      <c r="A42" t="str">
        <f>IF(OR(ROW()-1&lt;=MAX(DIAGNÓSTICO!P:P),ROW()-1&lt;=MAX(QUESTIONÁRIO!P:P)),IF(ISNUMBER(A41),A41+1,ROW()-1),"")</f>
        <v/>
      </c>
    </row>
    <row r="43" spans="1:1" x14ac:dyDescent="0.3">
      <c r="A43" t="str">
        <f>IF(OR(ROW()-1&lt;=MAX(DIAGNÓSTICO!P:P),ROW()-1&lt;=MAX(QUESTIONÁRIO!P:P)),IF(ISNUMBER(A42),A42+1,ROW()-1),"")</f>
        <v/>
      </c>
    </row>
    <row r="44" spans="1:1" x14ac:dyDescent="0.3">
      <c r="A44" t="str">
        <f>IF(OR(ROW()-1&lt;=MAX(DIAGNÓSTICO!P:P),ROW()-1&lt;=MAX(QUESTIONÁRIO!P:P)),IF(ISNUMBER(A43),A43+1,ROW()-1),"")</f>
        <v/>
      </c>
    </row>
    <row r="45" spans="1:1" x14ac:dyDescent="0.3">
      <c r="A45" t="str">
        <f>IF(OR(ROW()-1&lt;=MAX(DIAGNÓSTICO!P:P),ROW()-1&lt;=MAX(QUESTIONÁRIO!P:P)),IF(ISNUMBER(A44),A44+1,ROW()-1),"")</f>
        <v/>
      </c>
    </row>
    <row r="46" spans="1:1" x14ac:dyDescent="0.3">
      <c r="A46" t="str">
        <f>IF(OR(ROW()-1&lt;=MAX(DIAGNÓSTICO!P:P),ROW()-1&lt;=MAX(QUESTIONÁRIO!P:P)),IF(ISNUMBER(A45),A45+1,ROW()-1),"")</f>
        <v/>
      </c>
    </row>
    <row r="47" spans="1:1" x14ac:dyDescent="0.3">
      <c r="A47" t="str">
        <f>IF(OR(ROW()-1&lt;=MAX(DIAGNÓSTICO!P:P),ROW()-1&lt;=MAX(QUESTIONÁRIO!P:P)),IF(ISNUMBER(A46),A46+1,ROW()-1),"")</f>
        <v/>
      </c>
    </row>
    <row r="48" spans="1:1" x14ac:dyDescent="0.3">
      <c r="A48" t="str">
        <f>IF(OR(ROW()-1&lt;=MAX(DIAGNÓSTICO!P:P),ROW()-1&lt;=MAX(QUESTIONÁRIO!P:P)),IF(ISNUMBER(A47),A47+1,ROW()-1),"")</f>
        <v/>
      </c>
    </row>
    <row r="49" spans="1:1" x14ac:dyDescent="0.3">
      <c r="A49" t="str">
        <f>IF(OR(ROW()-1&lt;=MAX(DIAGNÓSTICO!P:P),ROW()-1&lt;=MAX(QUESTIONÁRIO!P:P)),IF(ISNUMBER(A48),A48+1,ROW()-1),"")</f>
        <v/>
      </c>
    </row>
    <row r="50" spans="1:1" x14ac:dyDescent="0.3">
      <c r="A50" t="str">
        <f>IF(OR(ROW()-1&lt;=MAX(DIAGNÓSTICO!P:P),ROW()-1&lt;=MAX(QUESTIONÁRIO!P:P)),IF(ISNUMBER(A49),A49+1,ROW()-1),"")</f>
        <v/>
      </c>
    </row>
    <row r="51" spans="1:1" x14ac:dyDescent="0.3">
      <c r="A51" t="str">
        <f>IF(OR(ROW()-1&lt;=MAX(DIAGNÓSTICO!P:P),ROW()-1&lt;=MAX(QUESTIONÁRIO!P:P)),IF(ISNUMBER(A50),A50+1,ROW()-1),"")</f>
        <v/>
      </c>
    </row>
    <row r="52" spans="1:1" x14ac:dyDescent="0.3">
      <c r="A52" t="str">
        <f>IF(OR(ROW()-1&lt;=MAX(DIAGNÓSTICO!P:P),ROW()-1&lt;=MAX(QUESTIONÁRIO!P:P)),IF(ISNUMBER(A51),A51+1,ROW()-1),"")</f>
        <v/>
      </c>
    </row>
    <row r="53" spans="1:1" x14ac:dyDescent="0.3">
      <c r="A53" t="str">
        <f>IF(OR(ROW()-1&lt;=MAX(DIAGNÓSTICO!P:P),ROW()-1&lt;=MAX(QUESTIONÁRIO!P:P)),IF(ISNUMBER(A52),A52+1,ROW()-1),"")</f>
        <v/>
      </c>
    </row>
    <row r="54" spans="1:1" x14ac:dyDescent="0.3">
      <c r="A54" t="str">
        <f>IF(OR(ROW()-1&lt;=MAX(DIAGNÓSTICO!P:P),ROW()-1&lt;=MAX(QUESTIONÁRIO!P:P)),IF(ISNUMBER(A53),A53+1,ROW()-1),"")</f>
        <v/>
      </c>
    </row>
    <row r="55" spans="1:1" x14ac:dyDescent="0.3">
      <c r="A55" t="str">
        <f>IF(OR(ROW()-1&lt;=MAX(DIAGNÓSTICO!P:P),ROW()-1&lt;=MAX(QUESTIONÁRIO!P:P)),IF(ISNUMBER(A54),A54+1,ROW()-1),"")</f>
        <v/>
      </c>
    </row>
    <row r="56" spans="1:1" x14ac:dyDescent="0.3">
      <c r="A56" t="str">
        <f>IF(OR(ROW()-1&lt;=MAX(DIAGNÓSTICO!P:P),ROW()-1&lt;=MAX(QUESTIONÁRIO!P:P)),IF(ISNUMBER(A55),A55+1,ROW()-1),"")</f>
        <v/>
      </c>
    </row>
    <row r="57" spans="1:1" x14ac:dyDescent="0.3">
      <c r="A57" t="str">
        <f>IF(OR(ROW()-1&lt;=MAX(DIAGNÓSTICO!P:P),ROW()-1&lt;=MAX(QUESTIONÁRIO!P:P)),IF(ISNUMBER(A56),A56+1,ROW()-1),"")</f>
        <v/>
      </c>
    </row>
    <row r="58" spans="1:1" x14ac:dyDescent="0.3">
      <c r="A58" t="str">
        <f>IF(OR(ROW()-1&lt;=MAX(DIAGNÓSTICO!P:P),ROW()-1&lt;=MAX(QUESTIONÁRIO!P:P)),IF(ISNUMBER(A57),A57+1,ROW()-1),"")</f>
        <v/>
      </c>
    </row>
    <row r="59" spans="1:1" x14ac:dyDescent="0.3">
      <c r="A59" t="str">
        <f>IF(OR(ROW()-1&lt;=MAX(DIAGNÓSTICO!P:P),ROW()-1&lt;=MAX(QUESTIONÁRIO!P:P)),IF(ISNUMBER(A58),A58+1,ROW()-1),"")</f>
        <v/>
      </c>
    </row>
    <row r="60" spans="1:1" x14ac:dyDescent="0.3">
      <c r="A60" t="str">
        <f>IF(OR(ROW()-1&lt;=MAX(DIAGNÓSTICO!P:P),ROW()-1&lt;=MAX(QUESTIONÁRIO!P:P)),IF(ISNUMBER(A59),A59+1,ROW()-1),"")</f>
        <v/>
      </c>
    </row>
    <row r="61" spans="1:1" x14ac:dyDescent="0.3">
      <c r="A61" t="str">
        <f>IF(OR(ROW()-1&lt;=MAX(DIAGNÓSTICO!P:P),ROW()-1&lt;=MAX(QUESTIONÁRIO!P:P)),IF(ISNUMBER(A60),A60+1,ROW()-1),"")</f>
        <v/>
      </c>
    </row>
    <row r="62" spans="1:1" x14ac:dyDescent="0.3">
      <c r="A62" t="str">
        <f>IF(OR(ROW()-1&lt;=MAX(DIAGNÓSTICO!P:P),ROW()-1&lt;=MAX(QUESTIONÁRIO!P:P)),IF(ISNUMBER(A61),A61+1,ROW()-1),"")</f>
        <v/>
      </c>
    </row>
    <row r="63" spans="1:1" x14ac:dyDescent="0.3">
      <c r="A63" t="str">
        <f>IF(OR(ROW()-1&lt;=MAX(DIAGNÓSTICO!P:P),ROW()-1&lt;=MAX(QUESTIONÁRIO!P:P)),IF(ISNUMBER(A62),A62+1,ROW()-1),"")</f>
        <v/>
      </c>
    </row>
    <row r="64" spans="1:1" x14ac:dyDescent="0.3">
      <c r="A64" t="str">
        <f>IF(OR(ROW()-1&lt;=MAX(DIAGNÓSTICO!P:P),ROW()-1&lt;=MAX(QUESTIONÁRIO!P:P)),IF(ISNUMBER(A63),A63+1,ROW()-1),"")</f>
        <v/>
      </c>
    </row>
    <row r="65" spans="1:1" x14ac:dyDescent="0.3">
      <c r="A65" t="str">
        <f>IF(OR(ROW()-1&lt;=MAX(DIAGNÓSTICO!P:P),ROW()-1&lt;=MAX(QUESTIONÁRIO!P:P)),IF(ISNUMBER(A64),A64+1,ROW()-1),"")</f>
        <v/>
      </c>
    </row>
    <row r="66" spans="1:1" x14ac:dyDescent="0.3">
      <c r="A66" t="str">
        <f>IF(OR(ROW()-1&lt;=MAX(DIAGNÓSTICO!P:P),ROW()-1&lt;=MAX(QUESTIONÁRIO!P:P)),IF(ISNUMBER(A65),A65+1,ROW()-1),"")</f>
        <v/>
      </c>
    </row>
    <row r="67" spans="1:1" x14ac:dyDescent="0.3">
      <c r="A67" t="str">
        <f>IF(OR(ROW()-1&lt;=MAX(DIAGNÓSTICO!P:P),ROW()-1&lt;=MAX(QUESTIONÁRIO!P:P)),IF(ISNUMBER(A66),A66+1,ROW()-1),"")</f>
        <v/>
      </c>
    </row>
    <row r="68" spans="1:1" x14ac:dyDescent="0.3">
      <c r="A68" t="str">
        <f>IF(OR(ROW()-1&lt;=MAX(DIAGNÓSTICO!P:P),ROW()-1&lt;=MAX(QUESTIONÁRIO!P:P)),IF(ISNUMBER(A67),A67+1,ROW()-1),"")</f>
        <v/>
      </c>
    </row>
    <row r="69" spans="1:1" x14ac:dyDescent="0.3">
      <c r="A69" t="str">
        <f>IF(OR(ROW()-1&lt;=MAX(DIAGNÓSTICO!P:P),ROW()-1&lt;=MAX(QUESTIONÁRIO!P:P)),IF(ISNUMBER(A68),A68+1,ROW()-1),"")</f>
        <v/>
      </c>
    </row>
    <row r="70" spans="1:1" x14ac:dyDescent="0.3">
      <c r="A70" t="str">
        <f>IF(OR(ROW()-1&lt;=MAX(DIAGNÓSTICO!P:P),ROW()-1&lt;=MAX(QUESTIONÁRIO!P:P)),IF(ISNUMBER(A69),A69+1,ROW()-1),"")</f>
        <v/>
      </c>
    </row>
    <row r="71" spans="1:1" x14ac:dyDescent="0.3">
      <c r="A71" t="str">
        <f>IF(OR(ROW()-1&lt;=MAX(DIAGNÓSTICO!P:P),ROW()-1&lt;=MAX(QUESTIONÁRIO!P:P)),IF(ISNUMBER(A70),A70+1,ROW()-1),"")</f>
        <v/>
      </c>
    </row>
    <row r="72" spans="1:1" x14ac:dyDescent="0.3">
      <c r="A72" t="str">
        <f>IF(OR(ROW()-1&lt;=MAX(DIAGNÓSTICO!P:P),ROW()-1&lt;=MAX(QUESTIONÁRIO!P:P)),IF(ISNUMBER(A71),A71+1,ROW()-1),"")</f>
        <v/>
      </c>
    </row>
    <row r="73" spans="1:1" x14ac:dyDescent="0.3">
      <c r="A73" t="str">
        <f>IF(OR(ROW()-1&lt;=MAX(DIAGNÓSTICO!P:P),ROW()-1&lt;=MAX(QUESTIONÁRIO!P:P)),IF(ISNUMBER(A72),A72+1,ROW()-1),"")</f>
        <v/>
      </c>
    </row>
    <row r="74" spans="1:1" x14ac:dyDescent="0.3">
      <c r="A74" t="str">
        <f>IF(OR(ROW()-1&lt;=MAX(DIAGNÓSTICO!P:P),ROW()-1&lt;=MAX(QUESTIONÁRIO!P:P)),IF(ISNUMBER(A73),A73+1,ROW()-1),"")</f>
        <v/>
      </c>
    </row>
    <row r="75" spans="1:1" x14ac:dyDescent="0.3">
      <c r="A75" t="str">
        <f>IF(OR(ROW()-1&lt;=MAX(DIAGNÓSTICO!P:P),ROW()-1&lt;=MAX(QUESTIONÁRIO!P:P)),IF(ISNUMBER(A74),A74+1,ROW()-1),"")</f>
        <v/>
      </c>
    </row>
    <row r="76" spans="1:1" x14ac:dyDescent="0.3">
      <c r="A76" t="str">
        <f>IF(OR(ROW()-1&lt;=MAX(DIAGNÓSTICO!P:P),ROW()-1&lt;=MAX(QUESTIONÁRIO!P:P)),IF(ISNUMBER(A75),A75+1,ROW()-1),"")</f>
        <v/>
      </c>
    </row>
    <row r="77" spans="1:1" x14ac:dyDescent="0.3">
      <c r="A77" t="str">
        <f>IF(OR(ROW()-1&lt;=MAX(DIAGNÓSTICO!P:P),ROW()-1&lt;=MAX(QUESTIONÁRIO!P:P)),IF(ISNUMBER(A76),A76+1,ROW()-1),"")</f>
        <v/>
      </c>
    </row>
    <row r="78" spans="1:1" x14ac:dyDescent="0.3">
      <c r="A78" t="str">
        <f>IF(OR(ROW()-1&lt;=MAX(DIAGNÓSTICO!P:P),ROW()-1&lt;=MAX(QUESTIONÁRIO!P:P)),IF(ISNUMBER(A77),A77+1,ROW()-1),"")</f>
        <v/>
      </c>
    </row>
    <row r="79" spans="1:1" x14ac:dyDescent="0.3">
      <c r="A79" t="str">
        <f>IF(OR(ROW()-1&lt;=MAX(DIAGNÓSTICO!P:P),ROW()-1&lt;=MAX(QUESTIONÁRIO!P:P)),IF(ISNUMBER(A78),A78+1,ROW()-1),"")</f>
        <v/>
      </c>
    </row>
    <row r="80" spans="1:1" x14ac:dyDescent="0.3">
      <c r="A80" t="str">
        <f>IF(OR(ROW()-1&lt;=MAX(DIAGNÓSTICO!P:P),ROW()-1&lt;=MAX(QUESTIONÁRIO!P:P)),IF(ISNUMBER(A79),A79+1,ROW()-1),"")</f>
        <v/>
      </c>
    </row>
    <row r="81" spans="1:1" x14ac:dyDescent="0.3">
      <c r="A81" t="str">
        <f>IF(OR(ROW()-1&lt;=MAX(DIAGNÓSTICO!P:P),ROW()-1&lt;=MAX(QUESTIONÁRIO!P:P)),IF(ISNUMBER(A80),A80+1,ROW()-1),"")</f>
        <v/>
      </c>
    </row>
    <row r="82" spans="1:1" x14ac:dyDescent="0.3">
      <c r="A82" t="str">
        <f>IF(OR(ROW()-1&lt;=MAX(DIAGNÓSTICO!P:P),ROW()-1&lt;=MAX(QUESTIONÁRIO!P:P)),IF(ISNUMBER(A81),A81+1,ROW()-1),"")</f>
        <v/>
      </c>
    </row>
    <row r="83" spans="1:1" x14ac:dyDescent="0.3">
      <c r="A83" t="str">
        <f>IF(OR(ROW()-1&lt;=MAX(DIAGNÓSTICO!P:P),ROW()-1&lt;=MAX(QUESTIONÁRIO!P:P)),IF(ISNUMBER(A82),A82+1,ROW()-1),"")</f>
        <v/>
      </c>
    </row>
    <row r="84" spans="1:1" x14ac:dyDescent="0.3">
      <c r="A84" t="str">
        <f>IF(OR(ROW()-1&lt;=MAX(DIAGNÓSTICO!P:P),ROW()-1&lt;=MAX(QUESTIONÁRIO!P:P)),IF(ISNUMBER(A83),A83+1,ROW()-1),"")</f>
        <v/>
      </c>
    </row>
    <row r="85" spans="1:1" x14ac:dyDescent="0.3">
      <c r="A85" t="str">
        <f>IF(OR(ROW()-1&lt;=MAX(DIAGNÓSTICO!P:P),ROW()-1&lt;=MAX(QUESTIONÁRIO!P:P)),IF(ISNUMBER(A84),A84+1,ROW()-1),"")</f>
        <v/>
      </c>
    </row>
    <row r="86" spans="1:1" x14ac:dyDescent="0.3">
      <c r="A86" t="str">
        <f>IF(OR(ROW()-1&lt;=MAX(DIAGNÓSTICO!P:P),ROW()-1&lt;=MAX(QUESTIONÁRIO!P:P)),IF(ISNUMBER(A85),A85+1,ROW()-1),"")</f>
        <v/>
      </c>
    </row>
    <row r="87" spans="1:1" x14ac:dyDescent="0.3">
      <c r="A87" t="str">
        <f>IF(OR(ROW()-1&lt;=MAX(DIAGNÓSTICO!P:P),ROW()-1&lt;=MAX(QUESTIONÁRIO!P:P)),IF(ISNUMBER(A86),A86+1,ROW()-1),"")</f>
        <v/>
      </c>
    </row>
    <row r="88" spans="1:1" x14ac:dyDescent="0.3">
      <c r="A88" t="str">
        <f>IF(OR(ROW()-1&lt;=MAX(DIAGNÓSTICO!P:P),ROW()-1&lt;=MAX(QUESTIONÁRIO!P:P)),IF(ISNUMBER(A87),A87+1,ROW()-1),"")</f>
        <v/>
      </c>
    </row>
    <row r="89" spans="1:1" x14ac:dyDescent="0.3">
      <c r="A89" t="str">
        <f>IF(OR(ROW()-1&lt;=MAX(DIAGNÓSTICO!P:P),ROW()-1&lt;=MAX(QUESTIONÁRIO!P:P)),IF(ISNUMBER(A88),A88+1,ROW()-1),"")</f>
        <v/>
      </c>
    </row>
    <row r="90" spans="1:1" x14ac:dyDescent="0.3">
      <c r="A90" t="str">
        <f>IF(OR(ROW()-1&lt;=MAX(DIAGNÓSTICO!P:P),ROW()-1&lt;=MAX(QUESTIONÁRIO!P:P)),IF(ISNUMBER(A89),A89+1,ROW()-1),"")</f>
        <v/>
      </c>
    </row>
    <row r="91" spans="1:1" x14ac:dyDescent="0.3">
      <c r="A91" t="str">
        <f>IF(OR(ROW()-1&lt;=MAX(DIAGNÓSTICO!P:P),ROW()-1&lt;=MAX(QUESTIONÁRIO!P:P)),IF(ISNUMBER(A90),A90+1,ROW()-1),"")</f>
        <v/>
      </c>
    </row>
    <row r="92" spans="1:1" x14ac:dyDescent="0.3">
      <c r="A92" t="str">
        <f>IF(OR(ROW()-1&lt;=MAX(DIAGNÓSTICO!P:P),ROW()-1&lt;=MAX(QUESTIONÁRIO!P:P)),IF(ISNUMBER(A91),A91+1,ROW()-1),"")</f>
        <v/>
      </c>
    </row>
    <row r="93" spans="1:1" x14ac:dyDescent="0.3">
      <c r="A93" t="str">
        <f>IF(OR(ROW()-1&lt;=MAX(DIAGNÓSTICO!P:P),ROW()-1&lt;=MAX(QUESTIONÁRIO!P:P)),IF(ISNUMBER(A92),A92+1,ROW()-1),"")</f>
        <v/>
      </c>
    </row>
    <row r="94" spans="1:1" x14ac:dyDescent="0.3">
      <c r="A94" t="str">
        <f>IF(OR(ROW()-1&lt;=MAX(DIAGNÓSTICO!P:P),ROW()-1&lt;=MAX(QUESTIONÁRIO!P:P)),IF(ISNUMBER(A93),A93+1,ROW()-1),"")</f>
        <v/>
      </c>
    </row>
    <row r="95" spans="1:1" x14ac:dyDescent="0.3">
      <c r="A95" t="str">
        <f>IF(OR(ROW()-1&lt;=MAX(DIAGNÓSTICO!P:P),ROW()-1&lt;=MAX(QUESTIONÁRIO!P:P)),IF(ISNUMBER(A94),A94+1,ROW()-1),"")</f>
        <v/>
      </c>
    </row>
    <row r="96" spans="1:1" x14ac:dyDescent="0.3">
      <c r="A96" t="str">
        <f>IF(OR(ROW()-1&lt;=MAX(DIAGNÓSTICO!P:P),ROW()-1&lt;=MAX(QUESTIONÁRIO!P:P)),IF(ISNUMBER(A95),A95+1,ROW()-1),"")</f>
        <v/>
      </c>
    </row>
    <row r="97" spans="1:1" x14ac:dyDescent="0.3">
      <c r="A97" t="str">
        <f>IF(OR(ROW()-1&lt;=MAX(DIAGNÓSTICO!P:P),ROW()-1&lt;=MAX(QUESTIONÁRIO!P:P)),IF(ISNUMBER(A96),A96+1,ROW()-1),"")</f>
        <v/>
      </c>
    </row>
    <row r="98" spans="1:1" x14ac:dyDescent="0.3">
      <c r="A98" t="str">
        <f>IF(OR(ROW()-1&lt;=MAX(DIAGNÓSTICO!P:P),ROW()-1&lt;=MAX(QUESTIONÁRIO!P:P)),IF(ISNUMBER(A97),A97+1,ROW()-1),"")</f>
        <v/>
      </c>
    </row>
    <row r="99" spans="1:1" x14ac:dyDescent="0.3">
      <c r="A99" t="str">
        <f>IF(OR(ROW()-1&lt;=MAX(DIAGNÓSTICO!P:P),ROW()-1&lt;=MAX(QUESTIONÁRIO!P:P)),IF(ISNUMBER(A98),A98+1,ROW()-1),"")</f>
        <v/>
      </c>
    </row>
    <row r="100" spans="1:1" x14ac:dyDescent="0.3">
      <c r="A100" t="str">
        <f>IF(OR(ROW()-1&lt;=MAX(DIAGNÓSTICO!P:P),ROW()-1&lt;=MAX(QUESTIONÁRIO!P:P)),IF(ISNUMBER(A99),A99+1,ROW()-1),"")</f>
        <v/>
      </c>
    </row>
    <row r="101" spans="1:1" x14ac:dyDescent="0.3">
      <c r="A101" t="str">
        <f>IF(OR(ROW()-1&lt;=MAX(DIAGNÓSTICO!P:P),ROW()-1&lt;=MAX(QUESTIONÁRIO!P:P)),IF(ISNUMBER(A100),A100+1,ROW()-1),"")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opLeftCell="A7" workbookViewId="0">
      <selection activeCell="E2" sqref="E2:E21"/>
    </sheetView>
  </sheetViews>
  <sheetFormatPr defaultRowHeight="14.4" x14ac:dyDescent="0.3"/>
  <cols>
    <col min="1" max="2" width="14.6640625" customWidth="1"/>
    <col min="3" max="3" width="21.6640625" bestFit="1" customWidth="1"/>
    <col min="4" max="4" width="22.88671875" bestFit="1" customWidth="1"/>
  </cols>
  <sheetData>
    <row r="1" spans="1:5" s="4" customFormat="1" ht="43.2" x14ac:dyDescent="0.3">
      <c r="A1" s="3" t="s">
        <v>21</v>
      </c>
      <c r="B1" s="3" t="s">
        <v>24</v>
      </c>
      <c r="C1" s="3" t="s">
        <v>22</v>
      </c>
      <c r="D1" s="3" t="s">
        <v>23</v>
      </c>
    </row>
    <row r="2" spans="1:5" x14ac:dyDescent="0.3">
      <c r="A2">
        <v>1</v>
      </c>
      <c r="B2" s="2" t="s">
        <v>31</v>
      </c>
      <c r="C2" s="5">
        <f>(COUNTIFS(DIAGNÓSTICO!$N:$N,'RESUMO POR ALUNO (NUMERADOR)'!$A2,DIAGNÓSTICO!C:C,DIAGNÓSTICO!$S$1)+COUNTIFS(DIAGNÓSTICO!$N:$N,'RESUMO POR ALUNO (NUMERADOR)'!$A2,DIAGNÓSTICO!F:F,DIAGNÓSTICO!$S$1)+COUNTIFS(DIAGNÓSTICO!$N:$N,'RESUMO POR ALUNO (NUMERADOR)'!$A2,DIAGNÓSTICO!I:I,DIAGNÓSTICO!$S$1)+COUNTIFS(DIAGNÓSTICO!$N:$N,'RESUMO POR ALUNO (NUMERADOR)'!$A2,DIAGNÓSTICO!L:L,DIAGNÓSTICO!$S$1))/4*10</f>
        <v>7.5</v>
      </c>
      <c r="D2" s="5">
        <f>ROUND(SUMIFS(QUESTIONÁRIO!C:C,QUESTIONÁRIO!D:D,'RESUMO POR ALUNO (RESULTADO)'!A2)/QUESTIONÁRIO!$G$1*10,2)</f>
        <v>5</v>
      </c>
      <c r="E2" t="b">
        <f>D2=C2</f>
        <v>0</v>
      </c>
    </row>
    <row r="3" spans="1:5" x14ac:dyDescent="0.3">
      <c r="A3">
        <v>2</v>
      </c>
      <c r="B3" s="2" t="s">
        <v>31</v>
      </c>
      <c r="C3" s="5">
        <f>(COUNTIFS(DIAGNÓSTICO!$N:$N,'RESUMO POR ALUNO (NUMERADOR)'!$A3,DIAGNÓSTICO!C:C,DIAGNÓSTICO!$S$1)+COUNTIFS(DIAGNÓSTICO!$N:$N,'RESUMO POR ALUNO (NUMERADOR)'!$A3,DIAGNÓSTICO!F:F,DIAGNÓSTICO!$S$1)+COUNTIFS(DIAGNÓSTICO!$N:$N,'RESUMO POR ALUNO (NUMERADOR)'!$A3,DIAGNÓSTICO!I:I,DIAGNÓSTICO!$S$1)+COUNTIFS(DIAGNÓSTICO!$N:$N,'RESUMO POR ALUNO (NUMERADOR)'!$A3,DIAGNÓSTICO!L:L,DIAGNÓSTICO!$S$1))/4*10</f>
        <v>10</v>
      </c>
      <c r="D3" s="5">
        <f>ROUND(SUMIFS(QUESTIONÁRIO!C:C,QUESTIONÁRIO!D:D,'RESUMO POR ALUNO (RESULTADO)'!A3)/QUESTIONÁRIO!$G$1*10,2)</f>
        <v>5.83</v>
      </c>
      <c r="E3" t="b">
        <f t="shared" ref="E3:E21" si="0">D3=C3</f>
        <v>0</v>
      </c>
    </row>
    <row r="4" spans="1:5" x14ac:dyDescent="0.3">
      <c r="A4">
        <v>3</v>
      </c>
      <c r="B4" s="2" t="s">
        <v>31</v>
      </c>
      <c r="C4" s="5">
        <f>(COUNTIFS(DIAGNÓSTICO!$N:$N,'RESUMO POR ALUNO (NUMERADOR)'!$A4,DIAGNÓSTICO!C:C,DIAGNÓSTICO!$S$1)+COUNTIFS(DIAGNÓSTICO!$N:$N,'RESUMO POR ALUNO (NUMERADOR)'!$A4,DIAGNÓSTICO!F:F,DIAGNÓSTICO!$S$1)+COUNTIFS(DIAGNÓSTICO!$N:$N,'RESUMO POR ALUNO (NUMERADOR)'!$A4,DIAGNÓSTICO!I:I,DIAGNÓSTICO!$S$1)+COUNTIFS(DIAGNÓSTICO!$N:$N,'RESUMO POR ALUNO (NUMERADOR)'!$A4,DIAGNÓSTICO!L:L,DIAGNÓSTICO!$S$1))/4*10</f>
        <v>7.5</v>
      </c>
      <c r="D4" s="5">
        <f>ROUND(SUMIFS(QUESTIONÁRIO!C:C,QUESTIONÁRIO!D:D,'RESUMO POR ALUNO (RESULTADO)'!A4)/QUESTIONÁRIO!$G$1*10,2)</f>
        <v>9.17</v>
      </c>
      <c r="E4" t="b">
        <f t="shared" si="0"/>
        <v>0</v>
      </c>
    </row>
    <row r="5" spans="1:5" x14ac:dyDescent="0.3">
      <c r="A5">
        <v>4</v>
      </c>
      <c r="B5" s="2" t="s">
        <v>31</v>
      </c>
      <c r="C5" s="5">
        <f>(COUNTIFS(DIAGNÓSTICO!$N:$N,'RESUMO POR ALUNO (NUMERADOR)'!$A5,DIAGNÓSTICO!C:C,DIAGNÓSTICO!$S$1)+COUNTIFS(DIAGNÓSTICO!$N:$N,'RESUMO POR ALUNO (NUMERADOR)'!$A5,DIAGNÓSTICO!F:F,DIAGNÓSTICO!$S$1)+COUNTIFS(DIAGNÓSTICO!$N:$N,'RESUMO POR ALUNO (NUMERADOR)'!$A5,DIAGNÓSTICO!I:I,DIAGNÓSTICO!$S$1)+COUNTIFS(DIAGNÓSTICO!$N:$N,'RESUMO POR ALUNO (NUMERADOR)'!$A5,DIAGNÓSTICO!L:L,DIAGNÓSTICO!$S$1))/4*10</f>
        <v>10</v>
      </c>
      <c r="D5" s="5">
        <f>ROUND(SUMIFS(QUESTIONÁRIO!C:C,QUESTIONÁRIO!D:D,'RESUMO POR ALUNO (RESULTADO)'!A5)/QUESTIONÁRIO!$G$1*10,2)</f>
        <v>9.17</v>
      </c>
      <c r="E5" t="b">
        <f t="shared" si="0"/>
        <v>0</v>
      </c>
    </row>
    <row r="6" spans="1:5" x14ac:dyDescent="0.3">
      <c r="A6">
        <v>5</v>
      </c>
      <c r="B6" s="2" t="s">
        <v>31</v>
      </c>
      <c r="C6" s="5">
        <f>(COUNTIFS(DIAGNÓSTICO!$N:$N,'RESUMO POR ALUNO (NUMERADOR)'!$A6,DIAGNÓSTICO!C:C,DIAGNÓSTICO!$S$1)+COUNTIFS(DIAGNÓSTICO!$N:$N,'RESUMO POR ALUNO (NUMERADOR)'!$A6,DIAGNÓSTICO!F:F,DIAGNÓSTICO!$S$1)+COUNTIFS(DIAGNÓSTICO!$N:$N,'RESUMO POR ALUNO (NUMERADOR)'!$A6,DIAGNÓSTICO!I:I,DIAGNÓSTICO!$S$1)+COUNTIFS(DIAGNÓSTICO!$N:$N,'RESUMO POR ALUNO (NUMERADOR)'!$A6,DIAGNÓSTICO!L:L,DIAGNÓSTICO!$S$1))/4*10</f>
        <v>7.5</v>
      </c>
      <c r="D6" s="5">
        <f>ROUND(SUMIFS(QUESTIONÁRIO!C:C,QUESTIONÁRIO!D:D,'RESUMO POR ALUNO (RESULTADO)'!A6)/QUESTIONÁRIO!$G$1*10,2)</f>
        <v>2.5</v>
      </c>
      <c r="E6" t="b">
        <f t="shared" si="0"/>
        <v>0</v>
      </c>
    </row>
    <row r="7" spans="1:5" x14ac:dyDescent="0.3">
      <c r="A7">
        <v>6</v>
      </c>
      <c r="B7" s="2" t="s">
        <v>31</v>
      </c>
      <c r="C7" s="5">
        <f>(COUNTIFS(DIAGNÓSTICO!$N:$N,'RESUMO POR ALUNO (NUMERADOR)'!$A7,DIAGNÓSTICO!C:C,DIAGNÓSTICO!$S$1)+COUNTIFS(DIAGNÓSTICO!$N:$N,'RESUMO POR ALUNO (NUMERADOR)'!$A7,DIAGNÓSTICO!F:F,DIAGNÓSTICO!$S$1)+COUNTIFS(DIAGNÓSTICO!$N:$N,'RESUMO POR ALUNO (NUMERADOR)'!$A7,DIAGNÓSTICO!I:I,DIAGNÓSTICO!$S$1)+COUNTIFS(DIAGNÓSTICO!$N:$N,'RESUMO POR ALUNO (NUMERADOR)'!$A7,DIAGNÓSTICO!L:L,DIAGNÓSTICO!$S$1))/4*10</f>
        <v>2.5</v>
      </c>
      <c r="D7" s="5">
        <f>ROUND(SUMIFS(QUESTIONÁRIO!C:C,QUESTIONÁRIO!D:D,'RESUMO POR ALUNO (RESULTADO)'!A7)/QUESTIONÁRIO!$G$1*10,2)</f>
        <v>3.33</v>
      </c>
      <c r="E7" t="b">
        <f t="shared" si="0"/>
        <v>0</v>
      </c>
    </row>
    <row r="8" spans="1:5" x14ac:dyDescent="0.3">
      <c r="A8">
        <v>7</v>
      </c>
      <c r="B8" s="2" t="s">
        <v>31</v>
      </c>
      <c r="C8" s="5">
        <f>(COUNTIFS(DIAGNÓSTICO!$N:$N,'RESUMO POR ALUNO (NUMERADOR)'!$A8,DIAGNÓSTICO!C:C,DIAGNÓSTICO!$S$1)+COUNTIFS(DIAGNÓSTICO!$N:$N,'RESUMO POR ALUNO (NUMERADOR)'!$A8,DIAGNÓSTICO!F:F,DIAGNÓSTICO!$S$1)+COUNTIFS(DIAGNÓSTICO!$N:$N,'RESUMO POR ALUNO (NUMERADOR)'!$A8,DIAGNÓSTICO!I:I,DIAGNÓSTICO!$S$1)+COUNTIFS(DIAGNÓSTICO!$N:$N,'RESUMO POR ALUNO (NUMERADOR)'!$A8,DIAGNÓSTICO!L:L,DIAGNÓSTICO!$S$1))/4*10</f>
        <v>10</v>
      </c>
      <c r="D8" s="5">
        <f>ROUND(SUMIFS(QUESTIONÁRIO!C:C,QUESTIONÁRIO!D:D,'RESUMO POR ALUNO (RESULTADO)'!A8)/QUESTIONÁRIO!$G$1*10,2)</f>
        <v>7.5</v>
      </c>
      <c r="E8" t="b">
        <f t="shared" si="0"/>
        <v>0</v>
      </c>
    </row>
    <row r="9" spans="1:5" x14ac:dyDescent="0.3">
      <c r="A9">
        <v>8</v>
      </c>
      <c r="B9" s="2" t="s">
        <v>31</v>
      </c>
      <c r="C9" s="5">
        <f>(COUNTIFS(DIAGNÓSTICO!$N:$N,'RESUMO POR ALUNO (NUMERADOR)'!$A9,DIAGNÓSTICO!C:C,DIAGNÓSTICO!$S$1)+COUNTIFS(DIAGNÓSTICO!$N:$N,'RESUMO POR ALUNO (NUMERADOR)'!$A9,DIAGNÓSTICO!F:F,DIAGNÓSTICO!$S$1)+COUNTIFS(DIAGNÓSTICO!$N:$N,'RESUMO POR ALUNO (NUMERADOR)'!$A9,DIAGNÓSTICO!I:I,DIAGNÓSTICO!$S$1)+COUNTIFS(DIAGNÓSTICO!$N:$N,'RESUMO POR ALUNO (NUMERADOR)'!$A9,DIAGNÓSTICO!L:L,DIAGNÓSTICO!$S$1))/4*10</f>
        <v>7.5</v>
      </c>
      <c r="D9" s="5">
        <f>ROUND(SUMIFS(QUESTIONÁRIO!C:C,QUESTIONÁRIO!D:D,'RESUMO POR ALUNO (RESULTADO)'!A9)/QUESTIONÁRIO!$G$1*10,2)</f>
        <v>8.33</v>
      </c>
      <c r="E9" t="b">
        <f t="shared" si="0"/>
        <v>0</v>
      </c>
    </row>
    <row r="10" spans="1:5" x14ac:dyDescent="0.3">
      <c r="A10">
        <v>9</v>
      </c>
      <c r="B10" s="2" t="s">
        <v>31</v>
      </c>
      <c r="C10" s="5">
        <f>(COUNTIFS(DIAGNÓSTICO!$N:$N,'RESUMO POR ALUNO (NUMERADOR)'!$A10,DIAGNÓSTICO!C:C,DIAGNÓSTICO!$S$1)+COUNTIFS(DIAGNÓSTICO!$N:$N,'RESUMO POR ALUNO (NUMERADOR)'!$A10,DIAGNÓSTICO!F:F,DIAGNÓSTICO!$S$1)+COUNTIFS(DIAGNÓSTICO!$N:$N,'RESUMO POR ALUNO (NUMERADOR)'!$A10,DIAGNÓSTICO!I:I,DIAGNÓSTICO!$S$1)+COUNTIFS(DIAGNÓSTICO!$N:$N,'RESUMO POR ALUNO (NUMERADOR)'!$A10,DIAGNÓSTICO!L:L,DIAGNÓSTICO!$S$1))/4*10</f>
        <v>10</v>
      </c>
      <c r="D10" s="5">
        <f>ROUND(SUMIFS(QUESTIONÁRIO!C:C,QUESTIONÁRIO!D:D,'RESUMO POR ALUNO (RESULTADO)'!A10)/QUESTIONÁRIO!$G$1*10,2)</f>
        <v>8.33</v>
      </c>
      <c r="E10" t="b">
        <f t="shared" si="0"/>
        <v>0</v>
      </c>
    </row>
    <row r="11" spans="1:5" x14ac:dyDescent="0.3">
      <c r="A11">
        <v>10</v>
      </c>
      <c r="B11" s="2" t="s">
        <v>31</v>
      </c>
      <c r="C11" s="5">
        <f>(COUNTIFS(DIAGNÓSTICO!$N:$N,'RESUMO POR ALUNO (NUMERADOR)'!$A11,DIAGNÓSTICO!C:C,DIAGNÓSTICO!$S$1)+COUNTIFS(DIAGNÓSTICO!$N:$N,'RESUMO POR ALUNO (NUMERADOR)'!$A11,DIAGNÓSTICO!F:F,DIAGNÓSTICO!$S$1)+COUNTIFS(DIAGNÓSTICO!$N:$N,'RESUMO POR ALUNO (NUMERADOR)'!$A11,DIAGNÓSTICO!I:I,DIAGNÓSTICO!$S$1)+COUNTIFS(DIAGNÓSTICO!$N:$N,'RESUMO POR ALUNO (NUMERADOR)'!$A11,DIAGNÓSTICO!L:L,DIAGNÓSTICO!$S$1))/4*10</f>
        <v>10</v>
      </c>
      <c r="D11" s="5">
        <f>ROUND(SUMIFS(QUESTIONÁRIO!C:C,QUESTIONÁRIO!D:D,'RESUMO POR ALUNO (RESULTADO)'!A11)/QUESTIONÁRIO!$G$1*10,2)</f>
        <v>10</v>
      </c>
      <c r="E11" t="b">
        <f t="shared" si="0"/>
        <v>1</v>
      </c>
    </row>
    <row r="12" spans="1:5" x14ac:dyDescent="0.3">
      <c r="A12">
        <v>11</v>
      </c>
      <c r="B12" s="2" t="s">
        <v>31</v>
      </c>
      <c r="C12" s="5">
        <f>(COUNTIFS(DIAGNÓSTICO!$N:$N,'RESUMO POR ALUNO (NUMERADOR)'!$A12,DIAGNÓSTICO!C:C,DIAGNÓSTICO!$S$1)+COUNTIFS(DIAGNÓSTICO!$N:$N,'RESUMO POR ALUNO (NUMERADOR)'!$A12,DIAGNÓSTICO!F:F,DIAGNÓSTICO!$S$1)+COUNTIFS(DIAGNÓSTICO!$N:$N,'RESUMO POR ALUNO (NUMERADOR)'!$A12,DIAGNÓSTICO!I:I,DIAGNÓSTICO!$S$1)+COUNTIFS(DIAGNÓSTICO!$N:$N,'RESUMO POR ALUNO (NUMERADOR)'!$A12,DIAGNÓSTICO!L:L,DIAGNÓSTICO!$S$1))/4*10</f>
        <v>10</v>
      </c>
      <c r="D12" s="5">
        <f>ROUND(SUMIFS(QUESTIONÁRIO!C:C,QUESTIONÁRIO!D:D,'RESUMO POR ALUNO (RESULTADO)'!A12)/QUESTIONÁRIO!$G$1*10,2)</f>
        <v>7.5</v>
      </c>
      <c r="E12" t="b">
        <f t="shared" si="0"/>
        <v>0</v>
      </c>
    </row>
    <row r="13" spans="1:5" x14ac:dyDescent="0.3">
      <c r="A13">
        <v>12</v>
      </c>
      <c r="B13" s="2" t="s">
        <v>31</v>
      </c>
      <c r="C13" s="5">
        <f>(COUNTIFS(DIAGNÓSTICO!$N:$N,'RESUMO POR ALUNO (NUMERADOR)'!$A13,DIAGNÓSTICO!C:C,DIAGNÓSTICO!$S$1)+COUNTIFS(DIAGNÓSTICO!$N:$N,'RESUMO POR ALUNO (NUMERADOR)'!$A13,DIAGNÓSTICO!F:F,DIAGNÓSTICO!$S$1)+COUNTIFS(DIAGNÓSTICO!$N:$N,'RESUMO POR ALUNO (NUMERADOR)'!$A13,DIAGNÓSTICO!I:I,DIAGNÓSTICO!$S$1)+COUNTIFS(DIAGNÓSTICO!$N:$N,'RESUMO POR ALUNO (NUMERADOR)'!$A13,DIAGNÓSTICO!L:L,DIAGNÓSTICO!$S$1))/4*10</f>
        <v>10</v>
      </c>
      <c r="D13" s="5">
        <f>ROUND(SUMIFS(QUESTIONÁRIO!C:C,QUESTIONÁRIO!D:D,'RESUMO POR ALUNO (RESULTADO)'!A13)/QUESTIONÁRIO!$G$1*10,2)</f>
        <v>10</v>
      </c>
      <c r="E13" t="b">
        <f t="shared" si="0"/>
        <v>1</v>
      </c>
    </row>
    <row r="14" spans="1:5" x14ac:dyDescent="0.3">
      <c r="A14">
        <v>13</v>
      </c>
      <c r="B14" s="2" t="s">
        <v>31</v>
      </c>
      <c r="C14" s="5">
        <f>(COUNTIFS(DIAGNÓSTICO!$N:$N,'RESUMO POR ALUNO (NUMERADOR)'!$A14,DIAGNÓSTICO!C:C,DIAGNÓSTICO!$S$1)+COUNTIFS(DIAGNÓSTICO!$N:$N,'RESUMO POR ALUNO (NUMERADOR)'!$A14,DIAGNÓSTICO!F:F,DIAGNÓSTICO!$S$1)+COUNTIFS(DIAGNÓSTICO!$N:$N,'RESUMO POR ALUNO (NUMERADOR)'!$A14,DIAGNÓSTICO!I:I,DIAGNÓSTICO!$S$1)+COUNTIFS(DIAGNÓSTICO!$N:$N,'RESUMO POR ALUNO (NUMERADOR)'!$A14,DIAGNÓSTICO!L:L,DIAGNÓSTICO!$S$1))/4*10</f>
        <v>10</v>
      </c>
      <c r="D14" s="5">
        <f>ROUND(SUMIFS(QUESTIONÁRIO!C:C,QUESTIONÁRIO!D:D,'RESUMO POR ALUNO (RESULTADO)'!A14)/QUESTIONÁRIO!$G$1*10,2)</f>
        <v>8.33</v>
      </c>
      <c r="E14" t="b">
        <f t="shared" si="0"/>
        <v>0</v>
      </c>
    </row>
    <row r="15" spans="1:5" x14ac:dyDescent="0.3">
      <c r="A15">
        <v>14</v>
      </c>
      <c r="B15" s="2" t="s">
        <v>31</v>
      </c>
      <c r="C15" s="5">
        <f>(COUNTIFS(DIAGNÓSTICO!$N:$N,'RESUMO POR ALUNO (NUMERADOR)'!$A15,DIAGNÓSTICO!C:C,DIAGNÓSTICO!$S$1)+COUNTIFS(DIAGNÓSTICO!$N:$N,'RESUMO POR ALUNO (NUMERADOR)'!$A15,DIAGNÓSTICO!F:F,DIAGNÓSTICO!$S$1)+COUNTIFS(DIAGNÓSTICO!$N:$N,'RESUMO POR ALUNO (NUMERADOR)'!$A15,DIAGNÓSTICO!I:I,DIAGNÓSTICO!$S$1)+COUNTIFS(DIAGNÓSTICO!$N:$N,'RESUMO POR ALUNO (NUMERADOR)'!$A15,DIAGNÓSTICO!L:L,DIAGNÓSTICO!$S$1))/4*10</f>
        <v>7.5</v>
      </c>
      <c r="D15" s="5">
        <f>ROUND(SUMIFS(QUESTIONÁRIO!C:C,QUESTIONÁRIO!D:D,'RESUMO POR ALUNO (RESULTADO)'!A15)/QUESTIONÁRIO!$G$1*10,2)</f>
        <v>5.83</v>
      </c>
      <c r="E15" t="b">
        <f t="shared" si="0"/>
        <v>0</v>
      </c>
    </row>
    <row r="16" spans="1:5" x14ac:dyDescent="0.3">
      <c r="A16">
        <v>15</v>
      </c>
      <c r="B16" s="2" t="s">
        <v>31</v>
      </c>
      <c r="C16" s="5">
        <f>(COUNTIFS(DIAGNÓSTICO!$N:$N,'RESUMO POR ALUNO (NUMERADOR)'!$A16,DIAGNÓSTICO!C:C,DIAGNÓSTICO!$S$1)+COUNTIFS(DIAGNÓSTICO!$N:$N,'RESUMO POR ALUNO (NUMERADOR)'!$A16,DIAGNÓSTICO!F:F,DIAGNÓSTICO!$S$1)+COUNTIFS(DIAGNÓSTICO!$N:$N,'RESUMO POR ALUNO (NUMERADOR)'!$A16,DIAGNÓSTICO!I:I,DIAGNÓSTICO!$S$1)+COUNTIFS(DIAGNÓSTICO!$N:$N,'RESUMO POR ALUNO (NUMERADOR)'!$A16,DIAGNÓSTICO!L:L,DIAGNÓSTICO!$S$1))/4*10</f>
        <v>5</v>
      </c>
      <c r="D16" s="5">
        <f>ROUND(SUMIFS(QUESTIONÁRIO!C:C,QUESTIONÁRIO!D:D,'RESUMO POR ALUNO (RESULTADO)'!A16)/QUESTIONÁRIO!$G$1*10,2)</f>
        <v>4.17</v>
      </c>
      <c r="E16" t="b">
        <f t="shared" si="0"/>
        <v>0</v>
      </c>
    </row>
    <row r="17" spans="1:5" x14ac:dyDescent="0.3">
      <c r="A17">
        <v>16</v>
      </c>
      <c r="B17" s="2" t="s">
        <v>31</v>
      </c>
      <c r="C17" s="5">
        <f>(COUNTIFS(DIAGNÓSTICO!$N:$N,'RESUMO POR ALUNO (NUMERADOR)'!$A17,DIAGNÓSTICO!C:C,DIAGNÓSTICO!$S$1)+COUNTIFS(DIAGNÓSTICO!$N:$N,'RESUMO POR ALUNO (NUMERADOR)'!$A17,DIAGNÓSTICO!F:F,DIAGNÓSTICO!$S$1)+COUNTIFS(DIAGNÓSTICO!$N:$N,'RESUMO POR ALUNO (NUMERADOR)'!$A17,DIAGNÓSTICO!I:I,DIAGNÓSTICO!$S$1)+COUNTIFS(DIAGNÓSTICO!$N:$N,'RESUMO POR ALUNO (NUMERADOR)'!$A17,DIAGNÓSTICO!L:L,DIAGNÓSTICO!$S$1))/4*10</f>
        <v>7.5</v>
      </c>
      <c r="D17" s="5">
        <f>ROUND(SUMIFS(QUESTIONÁRIO!C:C,QUESTIONÁRIO!D:D,'RESUMO POR ALUNO (RESULTADO)'!A17)/QUESTIONÁRIO!$G$1*10,2)</f>
        <v>8.33</v>
      </c>
      <c r="E17" t="b">
        <f t="shared" si="0"/>
        <v>0</v>
      </c>
    </row>
    <row r="18" spans="1:5" x14ac:dyDescent="0.3">
      <c r="A18">
        <v>17</v>
      </c>
      <c r="B18" s="2" t="s">
        <v>31</v>
      </c>
      <c r="C18" s="5">
        <f>(COUNTIFS(DIAGNÓSTICO!$N:$N,'RESUMO POR ALUNO (NUMERADOR)'!$A18,DIAGNÓSTICO!C:C,DIAGNÓSTICO!$S$1)+COUNTIFS(DIAGNÓSTICO!$N:$N,'RESUMO POR ALUNO (NUMERADOR)'!$A18,DIAGNÓSTICO!F:F,DIAGNÓSTICO!$S$1)+COUNTIFS(DIAGNÓSTICO!$N:$N,'RESUMO POR ALUNO (NUMERADOR)'!$A18,DIAGNÓSTICO!I:I,DIAGNÓSTICO!$S$1)+COUNTIFS(DIAGNÓSTICO!$N:$N,'RESUMO POR ALUNO (NUMERADOR)'!$A18,DIAGNÓSTICO!L:L,DIAGNÓSTICO!$S$1))/4*10</f>
        <v>7.5</v>
      </c>
      <c r="D18" s="5">
        <f>ROUND(SUMIFS(QUESTIONÁRIO!C:C,QUESTIONÁRIO!D:D,'RESUMO POR ALUNO (RESULTADO)'!A18)/QUESTIONÁRIO!$G$1*10,2)</f>
        <v>3.33</v>
      </c>
      <c r="E18" t="b">
        <f t="shared" si="0"/>
        <v>0</v>
      </c>
    </row>
    <row r="19" spans="1:5" x14ac:dyDescent="0.3">
      <c r="A19">
        <v>18</v>
      </c>
      <c r="B19" s="2" t="s">
        <v>31</v>
      </c>
      <c r="C19" s="5">
        <f>(COUNTIFS(DIAGNÓSTICO!$N:$N,'RESUMO POR ALUNO (NUMERADOR)'!$A19,DIAGNÓSTICO!C:C,DIAGNÓSTICO!$S$1)+COUNTIFS(DIAGNÓSTICO!$N:$N,'RESUMO POR ALUNO (NUMERADOR)'!$A19,DIAGNÓSTICO!F:F,DIAGNÓSTICO!$S$1)+COUNTIFS(DIAGNÓSTICO!$N:$N,'RESUMO POR ALUNO (NUMERADOR)'!$A19,DIAGNÓSTICO!I:I,DIAGNÓSTICO!$S$1)+COUNTIFS(DIAGNÓSTICO!$N:$N,'RESUMO POR ALUNO (NUMERADOR)'!$A19,DIAGNÓSTICO!L:L,DIAGNÓSTICO!$S$1))/4*10</f>
        <v>0</v>
      </c>
      <c r="D19" s="5">
        <f>ROUND(SUMIFS(QUESTIONÁRIO!C:C,QUESTIONÁRIO!D:D,'RESUMO POR ALUNO (RESULTADO)'!A19)/QUESTIONÁRIO!$G$1*10,2)</f>
        <v>5.83</v>
      </c>
      <c r="E19" t="b">
        <f t="shared" si="0"/>
        <v>0</v>
      </c>
    </row>
    <row r="20" spans="1:5" x14ac:dyDescent="0.3">
      <c r="A20">
        <v>19</v>
      </c>
      <c r="B20" s="2" t="s">
        <v>31</v>
      </c>
      <c r="C20" s="5">
        <f>(COUNTIFS(DIAGNÓSTICO!$N:$N,'RESUMO POR ALUNO (NUMERADOR)'!$A20,DIAGNÓSTICO!C:C,DIAGNÓSTICO!$S$1)+COUNTIFS(DIAGNÓSTICO!$N:$N,'RESUMO POR ALUNO (NUMERADOR)'!$A20,DIAGNÓSTICO!F:F,DIAGNÓSTICO!$S$1)+COUNTIFS(DIAGNÓSTICO!$N:$N,'RESUMO POR ALUNO (NUMERADOR)'!$A20,DIAGNÓSTICO!I:I,DIAGNÓSTICO!$S$1)+COUNTIFS(DIAGNÓSTICO!$N:$N,'RESUMO POR ALUNO (NUMERADOR)'!$A20,DIAGNÓSTICO!L:L,DIAGNÓSTICO!$S$1))/4*10</f>
        <v>7.5</v>
      </c>
      <c r="D20" s="5">
        <f>ROUND(SUMIFS(QUESTIONÁRIO!C:C,QUESTIONÁRIO!D:D,'RESUMO POR ALUNO (RESULTADO)'!A20)/QUESTIONÁRIO!$G$1*10,2)</f>
        <v>8.33</v>
      </c>
      <c r="E20" t="b">
        <f t="shared" si="0"/>
        <v>0</v>
      </c>
    </row>
    <row r="21" spans="1:5" x14ac:dyDescent="0.3">
      <c r="A21">
        <v>20</v>
      </c>
      <c r="B21" s="2" t="s">
        <v>31</v>
      </c>
      <c r="C21" s="5">
        <f>(COUNTIFS(DIAGNÓSTICO!$N:$N,'RESUMO POR ALUNO (NUMERADOR)'!$A21,DIAGNÓSTICO!C:C,DIAGNÓSTICO!$S$1)+COUNTIFS(DIAGNÓSTICO!$N:$N,'RESUMO POR ALUNO (NUMERADOR)'!$A21,DIAGNÓSTICO!F:F,DIAGNÓSTICO!$S$1)+COUNTIFS(DIAGNÓSTICO!$N:$N,'RESUMO POR ALUNO (NUMERADOR)'!$A21,DIAGNÓSTICO!I:I,DIAGNÓSTICO!$S$1)+COUNTIFS(DIAGNÓSTICO!$N:$N,'RESUMO POR ALUNO (NUMERADOR)'!$A21,DIAGNÓSTICO!L:L,DIAGNÓSTICO!$S$1))/4*10</f>
        <v>2.5</v>
      </c>
      <c r="D21" s="5">
        <f>ROUND(SUMIFS(QUESTIONÁRIO!C:C,QUESTIONÁRIO!D:D,'RESUMO POR ALUNO (RESULTADO)'!A21)/QUESTIONÁRIO!$G$1*10,2)</f>
        <v>3.33</v>
      </c>
      <c r="E21" t="b">
        <f t="shared" si="0"/>
        <v>0</v>
      </c>
    </row>
    <row r="22" spans="1:5" x14ac:dyDescent="0.3">
      <c r="A22" t="str">
        <f>IF(OR(ROW()-1&lt;=MAX(DIAGNÓSTICO!P:P),ROW()-1&lt;=MAX(QUESTIONÁRIO!P:P)),IF(ISNUMBER(A21),A21+1,ROW()-1),"")</f>
        <v/>
      </c>
    </row>
    <row r="23" spans="1:5" x14ac:dyDescent="0.3">
      <c r="A23" t="str">
        <f>IF(OR(ROW()-1&lt;=MAX(DIAGNÓSTICO!P:P),ROW()-1&lt;=MAX(QUESTIONÁRIO!P:P)),IF(ISNUMBER(A22),A22+1,ROW()-1),"")</f>
        <v/>
      </c>
    </row>
    <row r="24" spans="1:5" x14ac:dyDescent="0.3">
      <c r="A24" t="str">
        <f>IF(OR(ROW()-1&lt;=MAX(DIAGNÓSTICO!P:P),ROW()-1&lt;=MAX(QUESTIONÁRIO!P:P)),IF(ISNUMBER(A23),A23+1,ROW()-1),"")</f>
        <v/>
      </c>
    </row>
    <row r="25" spans="1:5" x14ac:dyDescent="0.3">
      <c r="A25" t="str">
        <f>IF(OR(ROW()-1&lt;=MAX(DIAGNÓSTICO!P:P),ROW()-1&lt;=MAX(QUESTIONÁRIO!P:P)),IF(ISNUMBER(A24),A24+1,ROW()-1),"")</f>
        <v/>
      </c>
    </row>
    <row r="26" spans="1:5" x14ac:dyDescent="0.3">
      <c r="A26" t="str">
        <f>IF(OR(ROW()-1&lt;=MAX(DIAGNÓSTICO!P:P),ROW()-1&lt;=MAX(QUESTIONÁRIO!P:P)),IF(ISNUMBER(A25),A25+1,ROW()-1),"")</f>
        <v/>
      </c>
    </row>
    <row r="27" spans="1:5" x14ac:dyDescent="0.3">
      <c r="A27" t="str">
        <f>IF(OR(ROW()-1&lt;=MAX(DIAGNÓSTICO!P:P),ROW()-1&lt;=MAX(QUESTIONÁRIO!P:P)),IF(ISNUMBER(A26),A26+1,ROW()-1),"")</f>
        <v/>
      </c>
    </row>
    <row r="28" spans="1:5" x14ac:dyDescent="0.3">
      <c r="A28" t="str">
        <f>IF(OR(ROW()-1&lt;=MAX(DIAGNÓSTICO!P:P),ROW()-1&lt;=MAX(QUESTIONÁRIO!P:P)),IF(ISNUMBER(A27),A27+1,ROW()-1),"")</f>
        <v/>
      </c>
    </row>
    <row r="29" spans="1:5" x14ac:dyDescent="0.3">
      <c r="A29" t="str">
        <f>IF(OR(ROW()-1&lt;=MAX(DIAGNÓSTICO!P:P),ROW()-1&lt;=MAX(QUESTIONÁRIO!P:P)),IF(ISNUMBER(A28),A28+1,ROW()-1),"")</f>
        <v/>
      </c>
    </row>
    <row r="30" spans="1:5" x14ac:dyDescent="0.3">
      <c r="A30" t="str">
        <f>IF(OR(ROW()-1&lt;=MAX(DIAGNÓSTICO!P:P),ROW()-1&lt;=MAX(QUESTIONÁRIO!P:P)),IF(ISNUMBER(A29),A29+1,ROW()-1),"")</f>
        <v/>
      </c>
    </row>
    <row r="31" spans="1:5" x14ac:dyDescent="0.3">
      <c r="A31" t="str">
        <f>IF(OR(ROW()-1&lt;=MAX(DIAGNÓSTICO!P:P),ROW()-1&lt;=MAX(QUESTIONÁRIO!P:P)),IF(ISNUMBER(A30),A30+1,ROW()-1),"")</f>
        <v/>
      </c>
    </row>
    <row r="32" spans="1:5" x14ac:dyDescent="0.3">
      <c r="A32" t="str">
        <f>IF(OR(ROW()-1&lt;=MAX(DIAGNÓSTICO!P:P),ROW()-1&lt;=MAX(QUESTIONÁRIO!P:P)),IF(ISNUMBER(A31),A31+1,ROW()-1),"")</f>
        <v/>
      </c>
    </row>
    <row r="33" spans="1:1" x14ac:dyDescent="0.3">
      <c r="A33" t="str">
        <f>IF(OR(ROW()-1&lt;=MAX(DIAGNÓSTICO!P:P),ROW()-1&lt;=MAX(QUESTIONÁRIO!P:P)),IF(ISNUMBER(A32),A32+1,ROW()-1),"")</f>
        <v/>
      </c>
    </row>
    <row r="34" spans="1:1" x14ac:dyDescent="0.3">
      <c r="A34" t="str">
        <f>IF(OR(ROW()-1&lt;=MAX(DIAGNÓSTICO!P:P),ROW()-1&lt;=MAX(QUESTIONÁRIO!P:P)),IF(ISNUMBER(A33),A33+1,ROW()-1),"")</f>
        <v/>
      </c>
    </row>
    <row r="35" spans="1:1" x14ac:dyDescent="0.3">
      <c r="A35" t="str">
        <f>IF(OR(ROW()-1&lt;=MAX(DIAGNÓSTICO!P:P),ROW()-1&lt;=MAX(QUESTIONÁRIO!P:P)),IF(ISNUMBER(A34),A34+1,ROW()-1),"")</f>
        <v/>
      </c>
    </row>
    <row r="36" spans="1:1" x14ac:dyDescent="0.3">
      <c r="A36" t="str">
        <f>IF(OR(ROW()-1&lt;=MAX(DIAGNÓSTICO!P:P),ROW()-1&lt;=MAX(QUESTIONÁRIO!P:P)),IF(ISNUMBER(A35),A35+1,ROW()-1),"")</f>
        <v/>
      </c>
    </row>
    <row r="37" spans="1:1" x14ac:dyDescent="0.3">
      <c r="A37" t="str">
        <f>IF(OR(ROW()-1&lt;=MAX(DIAGNÓSTICO!P:P),ROW()-1&lt;=MAX(QUESTIONÁRIO!P:P)),IF(ISNUMBER(A36),A36+1,ROW()-1),"")</f>
        <v/>
      </c>
    </row>
    <row r="38" spans="1:1" x14ac:dyDescent="0.3">
      <c r="A38" t="str">
        <f>IF(OR(ROW()-1&lt;=MAX(DIAGNÓSTICO!P:P),ROW()-1&lt;=MAX(QUESTIONÁRIO!P:P)),IF(ISNUMBER(A37),A37+1,ROW()-1),"")</f>
        <v/>
      </c>
    </row>
    <row r="39" spans="1:1" x14ac:dyDescent="0.3">
      <c r="A39" t="str">
        <f>IF(OR(ROW()-1&lt;=MAX(DIAGNÓSTICO!P:P),ROW()-1&lt;=MAX(QUESTIONÁRIO!P:P)),IF(ISNUMBER(A38),A38+1,ROW()-1),"")</f>
        <v/>
      </c>
    </row>
    <row r="40" spans="1:1" x14ac:dyDescent="0.3">
      <c r="A40" t="str">
        <f>IF(OR(ROW()-1&lt;=MAX(DIAGNÓSTICO!P:P),ROW()-1&lt;=MAX(QUESTIONÁRIO!P:P)),IF(ISNUMBER(A39),A39+1,ROW()-1),"")</f>
        <v/>
      </c>
    </row>
    <row r="41" spans="1:1" x14ac:dyDescent="0.3">
      <c r="A41" t="str">
        <f>IF(OR(ROW()-1&lt;=MAX(DIAGNÓSTICO!P:P),ROW()-1&lt;=MAX(QUESTIONÁRIO!P:P)),IF(ISNUMBER(A40),A40+1,ROW()-1),"")</f>
        <v/>
      </c>
    </row>
    <row r="42" spans="1:1" x14ac:dyDescent="0.3">
      <c r="A42" t="str">
        <f>IF(OR(ROW()-1&lt;=MAX(DIAGNÓSTICO!P:P),ROW()-1&lt;=MAX(QUESTIONÁRIO!P:P)),IF(ISNUMBER(A41),A41+1,ROW()-1),"")</f>
        <v/>
      </c>
    </row>
    <row r="43" spans="1:1" x14ac:dyDescent="0.3">
      <c r="A43" t="str">
        <f>IF(OR(ROW()-1&lt;=MAX(DIAGNÓSTICO!P:P),ROW()-1&lt;=MAX(QUESTIONÁRIO!P:P)),IF(ISNUMBER(A42),A42+1,ROW()-1),"")</f>
        <v/>
      </c>
    </row>
    <row r="44" spans="1:1" x14ac:dyDescent="0.3">
      <c r="A44" t="str">
        <f>IF(OR(ROW()-1&lt;=MAX(DIAGNÓSTICO!P:P),ROW()-1&lt;=MAX(QUESTIONÁRIO!P:P)),IF(ISNUMBER(A43),A43+1,ROW()-1),"")</f>
        <v/>
      </c>
    </row>
    <row r="45" spans="1:1" x14ac:dyDescent="0.3">
      <c r="A45" t="str">
        <f>IF(OR(ROW()-1&lt;=MAX(DIAGNÓSTICO!P:P),ROW()-1&lt;=MAX(QUESTIONÁRIO!P:P)),IF(ISNUMBER(A44),A44+1,ROW()-1),"")</f>
        <v/>
      </c>
    </row>
    <row r="46" spans="1:1" x14ac:dyDescent="0.3">
      <c r="A46" t="str">
        <f>IF(OR(ROW()-1&lt;=MAX(DIAGNÓSTICO!P:P),ROW()-1&lt;=MAX(QUESTIONÁRIO!P:P)),IF(ISNUMBER(A45),A45+1,ROW()-1),"")</f>
        <v/>
      </c>
    </row>
    <row r="47" spans="1:1" x14ac:dyDescent="0.3">
      <c r="A47" t="str">
        <f>IF(OR(ROW()-1&lt;=MAX(DIAGNÓSTICO!P:P),ROW()-1&lt;=MAX(QUESTIONÁRIO!P:P)),IF(ISNUMBER(A46),A46+1,ROW()-1),"")</f>
        <v/>
      </c>
    </row>
    <row r="48" spans="1:1" x14ac:dyDescent="0.3">
      <c r="A48" t="str">
        <f>IF(OR(ROW()-1&lt;=MAX(DIAGNÓSTICO!P:P),ROW()-1&lt;=MAX(QUESTIONÁRIO!P:P)),IF(ISNUMBER(A47),A47+1,ROW()-1),"")</f>
        <v/>
      </c>
    </row>
    <row r="49" spans="1:1" x14ac:dyDescent="0.3">
      <c r="A49" t="str">
        <f>IF(OR(ROW()-1&lt;=MAX(DIAGNÓSTICO!P:P),ROW()-1&lt;=MAX(QUESTIONÁRIO!P:P)),IF(ISNUMBER(A48),A48+1,ROW()-1),"")</f>
        <v/>
      </c>
    </row>
    <row r="50" spans="1:1" x14ac:dyDescent="0.3">
      <c r="A50" t="str">
        <f>IF(OR(ROW()-1&lt;=MAX(DIAGNÓSTICO!P:P),ROW()-1&lt;=MAX(QUESTIONÁRIO!P:P)),IF(ISNUMBER(A49),A49+1,ROW()-1),"")</f>
        <v/>
      </c>
    </row>
    <row r="51" spans="1:1" x14ac:dyDescent="0.3">
      <c r="A51" t="str">
        <f>IF(OR(ROW()-1&lt;=MAX(DIAGNÓSTICO!P:P),ROW()-1&lt;=MAX(QUESTIONÁRIO!P:P)),IF(ISNUMBER(A50),A50+1,ROW()-1),"")</f>
        <v/>
      </c>
    </row>
    <row r="52" spans="1:1" x14ac:dyDescent="0.3">
      <c r="A52" t="str">
        <f>IF(OR(ROW()-1&lt;=MAX(DIAGNÓSTICO!P:P),ROW()-1&lt;=MAX(QUESTIONÁRIO!P:P)),IF(ISNUMBER(A51),A51+1,ROW()-1),"")</f>
        <v/>
      </c>
    </row>
    <row r="53" spans="1:1" x14ac:dyDescent="0.3">
      <c r="A53" t="str">
        <f>IF(OR(ROW()-1&lt;=MAX(DIAGNÓSTICO!P:P),ROW()-1&lt;=MAX(QUESTIONÁRIO!P:P)),IF(ISNUMBER(A52),A52+1,ROW()-1),"")</f>
        <v/>
      </c>
    </row>
    <row r="54" spans="1:1" x14ac:dyDescent="0.3">
      <c r="A54" t="str">
        <f>IF(OR(ROW()-1&lt;=MAX(DIAGNÓSTICO!P:P),ROW()-1&lt;=MAX(QUESTIONÁRIO!P:P)),IF(ISNUMBER(A53),A53+1,ROW()-1),"")</f>
        <v/>
      </c>
    </row>
    <row r="55" spans="1:1" x14ac:dyDescent="0.3">
      <c r="A55" t="str">
        <f>IF(OR(ROW()-1&lt;=MAX(DIAGNÓSTICO!P:P),ROW()-1&lt;=MAX(QUESTIONÁRIO!P:P)),IF(ISNUMBER(A54),A54+1,ROW()-1),"")</f>
        <v/>
      </c>
    </row>
    <row r="56" spans="1:1" x14ac:dyDescent="0.3">
      <c r="A56" t="str">
        <f>IF(OR(ROW()-1&lt;=MAX(DIAGNÓSTICO!P:P),ROW()-1&lt;=MAX(QUESTIONÁRIO!P:P)),IF(ISNUMBER(A55),A55+1,ROW()-1),"")</f>
        <v/>
      </c>
    </row>
    <row r="57" spans="1:1" x14ac:dyDescent="0.3">
      <c r="A57" t="str">
        <f>IF(OR(ROW()-1&lt;=MAX(DIAGNÓSTICO!P:P),ROW()-1&lt;=MAX(QUESTIONÁRIO!P:P)),IF(ISNUMBER(A56),A56+1,ROW()-1),"")</f>
        <v/>
      </c>
    </row>
    <row r="58" spans="1:1" x14ac:dyDescent="0.3">
      <c r="A58" t="str">
        <f>IF(OR(ROW()-1&lt;=MAX(DIAGNÓSTICO!P:P),ROW()-1&lt;=MAX(QUESTIONÁRIO!P:P)),IF(ISNUMBER(A57),A57+1,ROW()-1),"")</f>
        <v/>
      </c>
    </row>
    <row r="59" spans="1:1" x14ac:dyDescent="0.3">
      <c r="A59" t="str">
        <f>IF(OR(ROW()-1&lt;=MAX(DIAGNÓSTICO!P:P),ROW()-1&lt;=MAX(QUESTIONÁRIO!P:P)),IF(ISNUMBER(A58),A58+1,ROW()-1),"")</f>
        <v/>
      </c>
    </row>
    <row r="60" spans="1:1" x14ac:dyDescent="0.3">
      <c r="A60" t="str">
        <f>IF(OR(ROW()-1&lt;=MAX(DIAGNÓSTICO!P:P),ROW()-1&lt;=MAX(QUESTIONÁRIO!P:P)),IF(ISNUMBER(A59),A59+1,ROW()-1),"")</f>
        <v/>
      </c>
    </row>
    <row r="61" spans="1:1" x14ac:dyDescent="0.3">
      <c r="A61" t="str">
        <f>IF(OR(ROW()-1&lt;=MAX(DIAGNÓSTICO!P:P),ROW()-1&lt;=MAX(QUESTIONÁRIO!P:P)),IF(ISNUMBER(A60),A60+1,ROW()-1),"")</f>
        <v/>
      </c>
    </row>
    <row r="62" spans="1:1" x14ac:dyDescent="0.3">
      <c r="A62" t="str">
        <f>IF(OR(ROW()-1&lt;=MAX(DIAGNÓSTICO!P:P),ROW()-1&lt;=MAX(QUESTIONÁRIO!P:P)),IF(ISNUMBER(A61),A61+1,ROW()-1),"")</f>
        <v/>
      </c>
    </row>
    <row r="63" spans="1:1" x14ac:dyDescent="0.3">
      <c r="A63" t="str">
        <f>IF(OR(ROW()-1&lt;=MAX(DIAGNÓSTICO!P:P),ROW()-1&lt;=MAX(QUESTIONÁRIO!P:P)),IF(ISNUMBER(A62),A62+1,ROW()-1),"")</f>
        <v/>
      </c>
    </row>
    <row r="64" spans="1:1" x14ac:dyDescent="0.3">
      <c r="A64" t="str">
        <f>IF(OR(ROW()-1&lt;=MAX(DIAGNÓSTICO!P:P),ROW()-1&lt;=MAX(QUESTIONÁRIO!P:P)),IF(ISNUMBER(A63),A63+1,ROW()-1),"")</f>
        <v/>
      </c>
    </row>
    <row r="65" spans="1:1" x14ac:dyDescent="0.3">
      <c r="A65" t="str">
        <f>IF(OR(ROW()-1&lt;=MAX(DIAGNÓSTICO!P:P),ROW()-1&lt;=MAX(QUESTIONÁRIO!P:P)),IF(ISNUMBER(A64),A64+1,ROW()-1),"")</f>
        <v/>
      </c>
    </row>
    <row r="66" spans="1:1" x14ac:dyDescent="0.3">
      <c r="A66" t="str">
        <f>IF(OR(ROW()-1&lt;=MAX(DIAGNÓSTICO!P:P),ROW()-1&lt;=MAX(QUESTIONÁRIO!P:P)),IF(ISNUMBER(A65),A65+1,ROW()-1),"")</f>
        <v/>
      </c>
    </row>
    <row r="67" spans="1:1" x14ac:dyDescent="0.3">
      <c r="A67" t="str">
        <f>IF(OR(ROW()-1&lt;=MAX(DIAGNÓSTICO!P:P),ROW()-1&lt;=MAX(QUESTIONÁRIO!P:P)),IF(ISNUMBER(A66),A66+1,ROW()-1),"")</f>
        <v/>
      </c>
    </row>
    <row r="68" spans="1:1" x14ac:dyDescent="0.3">
      <c r="A68" t="str">
        <f>IF(OR(ROW()-1&lt;=MAX(DIAGNÓSTICO!P:P),ROW()-1&lt;=MAX(QUESTIONÁRIO!P:P)),IF(ISNUMBER(A67),A67+1,ROW()-1),"")</f>
        <v/>
      </c>
    </row>
    <row r="69" spans="1:1" x14ac:dyDescent="0.3">
      <c r="A69" t="str">
        <f>IF(OR(ROW()-1&lt;=MAX(DIAGNÓSTICO!P:P),ROW()-1&lt;=MAX(QUESTIONÁRIO!P:P)),IF(ISNUMBER(A68),A68+1,ROW()-1),"")</f>
        <v/>
      </c>
    </row>
    <row r="70" spans="1:1" x14ac:dyDescent="0.3">
      <c r="A70" t="str">
        <f>IF(OR(ROW()-1&lt;=MAX(DIAGNÓSTICO!P:P),ROW()-1&lt;=MAX(QUESTIONÁRIO!P:P)),IF(ISNUMBER(A69),A69+1,ROW()-1),"")</f>
        <v/>
      </c>
    </row>
    <row r="71" spans="1:1" x14ac:dyDescent="0.3">
      <c r="A71" t="str">
        <f>IF(OR(ROW()-1&lt;=MAX(DIAGNÓSTICO!P:P),ROW()-1&lt;=MAX(QUESTIONÁRIO!P:P)),IF(ISNUMBER(A70),A70+1,ROW()-1),"")</f>
        <v/>
      </c>
    </row>
    <row r="72" spans="1:1" x14ac:dyDescent="0.3">
      <c r="A72" t="str">
        <f>IF(OR(ROW()-1&lt;=MAX(DIAGNÓSTICO!P:P),ROW()-1&lt;=MAX(QUESTIONÁRIO!P:P)),IF(ISNUMBER(A71),A71+1,ROW()-1),"")</f>
        <v/>
      </c>
    </row>
    <row r="73" spans="1:1" x14ac:dyDescent="0.3">
      <c r="A73" t="str">
        <f>IF(OR(ROW()-1&lt;=MAX(DIAGNÓSTICO!P:P),ROW()-1&lt;=MAX(QUESTIONÁRIO!P:P)),IF(ISNUMBER(A72),A72+1,ROW()-1),"")</f>
        <v/>
      </c>
    </row>
    <row r="74" spans="1:1" x14ac:dyDescent="0.3">
      <c r="A74" t="str">
        <f>IF(OR(ROW()-1&lt;=MAX(DIAGNÓSTICO!P:P),ROW()-1&lt;=MAX(QUESTIONÁRIO!P:P)),IF(ISNUMBER(A73),A73+1,ROW()-1),"")</f>
        <v/>
      </c>
    </row>
    <row r="75" spans="1:1" x14ac:dyDescent="0.3">
      <c r="A75" t="str">
        <f>IF(OR(ROW()-1&lt;=MAX(DIAGNÓSTICO!P:P),ROW()-1&lt;=MAX(QUESTIONÁRIO!P:P)),IF(ISNUMBER(A74),A74+1,ROW()-1),"")</f>
        <v/>
      </c>
    </row>
    <row r="76" spans="1:1" x14ac:dyDescent="0.3">
      <c r="A76" t="str">
        <f>IF(OR(ROW()-1&lt;=MAX(DIAGNÓSTICO!P:P),ROW()-1&lt;=MAX(QUESTIONÁRIO!P:P)),IF(ISNUMBER(A75),A75+1,ROW()-1),"")</f>
        <v/>
      </c>
    </row>
    <row r="77" spans="1:1" x14ac:dyDescent="0.3">
      <c r="A77" t="str">
        <f>IF(OR(ROW()-1&lt;=MAX(DIAGNÓSTICO!P:P),ROW()-1&lt;=MAX(QUESTIONÁRIO!P:P)),IF(ISNUMBER(A76),A76+1,ROW()-1),"")</f>
        <v/>
      </c>
    </row>
    <row r="78" spans="1:1" x14ac:dyDescent="0.3">
      <c r="A78" t="str">
        <f>IF(OR(ROW()-1&lt;=MAX(DIAGNÓSTICO!P:P),ROW()-1&lt;=MAX(QUESTIONÁRIO!P:P)),IF(ISNUMBER(A77),A77+1,ROW()-1),"")</f>
        <v/>
      </c>
    </row>
    <row r="79" spans="1:1" x14ac:dyDescent="0.3">
      <c r="A79" t="str">
        <f>IF(OR(ROW()-1&lt;=MAX(DIAGNÓSTICO!P:P),ROW()-1&lt;=MAX(QUESTIONÁRIO!P:P)),IF(ISNUMBER(A78),A78+1,ROW()-1),"")</f>
        <v/>
      </c>
    </row>
    <row r="80" spans="1:1" x14ac:dyDescent="0.3">
      <c r="A80" t="str">
        <f>IF(OR(ROW()-1&lt;=MAX(DIAGNÓSTICO!P:P),ROW()-1&lt;=MAX(QUESTIONÁRIO!P:P)),IF(ISNUMBER(A79),A79+1,ROW()-1),"")</f>
        <v/>
      </c>
    </row>
    <row r="81" spans="1:1" x14ac:dyDescent="0.3">
      <c r="A81" t="str">
        <f>IF(OR(ROW()-1&lt;=MAX(DIAGNÓSTICO!P:P),ROW()-1&lt;=MAX(QUESTIONÁRIO!P:P)),IF(ISNUMBER(A80),A80+1,ROW()-1),"")</f>
        <v/>
      </c>
    </row>
    <row r="82" spans="1:1" x14ac:dyDescent="0.3">
      <c r="A82" t="str">
        <f>IF(OR(ROW()-1&lt;=MAX(DIAGNÓSTICO!P:P),ROW()-1&lt;=MAX(QUESTIONÁRIO!P:P)),IF(ISNUMBER(A81),A81+1,ROW()-1),"")</f>
        <v/>
      </c>
    </row>
    <row r="83" spans="1:1" x14ac:dyDescent="0.3">
      <c r="A83" t="str">
        <f>IF(OR(ROW()-1&lt;=MAX(DIAGNÓSTICO!P:P),ROW()-1&lt;=MAX(QUESTIONÁRIO!P:P)),IF(ISNUMBER(A82),A82+1,ROW()-1),"")</f>
        <v/>
      </c>
    </row>
    <row r="84" spans="1:1" x14ac:dyDescent="0.3">
      <c r="A84" t="str">
        <f>IF(OR(ROW()-1&lt;=MAX(DIAGNÓSTICO!P:P),ROW()-1&lt;=MAX(QUESTIONÁRIO!P:P)),IF(ISNUMBER(A83),A83+1,ROW()-1),"")</f>
        <v/>
      </c>
    </row>
    <row r="85" spans="1:1" x14ac:dyDescent="0.3">
      <c r="A85" t="str">
        <f>IF(OR(ROW()-1&lt;=MAX(DIAGNÓSTICO!P:P),ROW()-1&lt;=MAX(QUESTIONÁRIO!P:P)),IF(ISNUMBER(A84),A84+1,ROW()-1),"")</f>
        <v/>
      </c>
    </row>
    <row r="86" spans="1:1" x14ac:dyDescent="0.3">
      <c r="A86" t="str">
        <f>IF(OR(ROW()-1&lt;=MAX(DIAGNÓSTICO!P:P),ROW()-1&lt;=MAX(QUESTIONÁRIO!P:P)),IF(ISNUMBER(A85),A85+1,ROW()-1),"")</f>
        <v/>
      </c>
    </row>
    <row r="87" spans="1:1" x14ac:dyDescent="0.3">
      <c r="A87" t="str">
        <f>IF(OR(ROW()-1&lt;=MAX(DIAGNÓSTICO!P:P),ROW()-1&lt;=MAX(QUESTIONÁRIO!P:P)),IF(ISNUMBER(A86),A86+1,ROW()-1),"")</f>
        <v/>
      </c>
    </row>
    <row r="88" spans="1:1" x14ac:dyDescent="0.3">
      <c r="A88" t="str">
        <f>IF(OR(ROW()-1&lt;=MAX(DIAGNÓSTICO!P:P),ROW()-1&lt;=MAX(QUESTIONÁRIO!P:P)),IF(ISNUMBER(A87),A87+1,ROW()-1),"")</f>
        <v/>
      </c>
    </row>
    <row r="89" spans="1:1" x14ac:dyDescent="0.3">
      <c r="A89" t="str">
        <f>IF(OR(ROW()-1&lt;=MAX(DIAGNÓSTICO!P:P),ROW()-1&lt;=MAX(QUESTIONÁRIO!P:P)),IF(ISNUMBER(A88),A88+1,ROW()-1),"")</f>
        <v/>
      </c>
    </row>
    <row r="90" spans="1:1" x14ac:dyDescent="0.3">
      <c r="A90" t="str">
        <f>IF(OR(ROW()-1&lt;=MAX(DIAGNÓSTICO!P:P),ROW()-1&lt;=MAX(QUESTIONÁRIO!P:P)),IF(ISNUMBER(A89),A89+1,ROW()-1),"")</f>
        <v/>
      </c>
    </row>
    <row r="91" spans="1:1" x14ac:dyDescent="0.3">
      <c r="A91" t="str">
        <f>IF(OR(ROW()-1&lt;=MAX(DIAGNÓSTICO!P:P),ROW()-1&lt;=MAX(QUESTIONÁRIO!P:P)),IF(ISNUMBER(A90),A90+1,ROW()-1),"")</f>
        <v/>
      </c>
    </row>
    <row r="92" spans="1:1" x14ac:dyDescent="0.3">
      <c r="A92" t="str">
        <f>IF(OR(ROW()-1&lt;=MAX(DIAGNÓSTICO!P:P),ROW()-1&lt;=MAX(QUESTIONÁRIO!P:P)),IF(ISNUMBER(A91),A91+1,ROW()-1),"")</f>
        <v/>
      </c>
    </row>
    <row r="93" spans="1:1" x14ac:dyDescent="0.3">
      <c r="A93" t="str">
        <f>IF(OR(ROW()-1&lt;=MAX(DIAGNÓSTICO!P:P),ROW()-1&lt;=MAX(QUESTIONÁRIO!P:P)),IF(ISNUMBER(A92),A92+1,ROW()-1),"")</f>
        <v/>
      </c>
    </row>
    <row r="94" spans="1:1" x14ac:dyDescent="0.3">
      <c r="A94" t="str">
        <f>IF(OR(ROW()-1&lt;=MAX(DIAGNÓSTICO!P:P),ROW()-1&lt;=MAX(QUESTIONÁRIO!P:P)),IF(ISNUMBER(A93),A93+1,ROW()-1),"")</f>
        <v/>
      </c>
    </row>
    <row r="95" spans="1:1" x14ac:dyDescent="0.3">
      <c r="A95" t="str">
        <f>IF(OR(ROW()-1&lt;=MAX(DIAGNÓSTICO!P:P),ROW()-1&lt;=MAX(QUESTIONÁRIO!P:P)),IF(ISNUMBER(A94),A94+1,ROW()-1),"")</f>
        <v/>
      </c>
    </row>
    <row r="96" spans="1:1" x14ac:dyDescent="0.3">
      <c r="A96" t="str">
        <f>IF(OR(ROW()-1&lt;=MAX(DIAGNÓSTICO!P:P),ROW()-1&lt;=MAX(QUESTIONÁRIO!P:P)),IF(ISNUMBER(A95),A95+1,ROW()-1),"")</f>
        <v/>
      </c>
    </row>
    <row r="97" spans="1:1" x14ac:dyDescent="0.3">
      <c r="A97" t="str">
        <f>IF(OR(ROW()-1&lt;=MAX(DIAGNÓSTICO!P:P),ROW()-1&lt;=MAX(QUESTIONÁRIO!P:P)),IF(ISNUMBER(A96),A96+1,ROW()-1),"")</f>
        <v/>
      </c>
    </row>
    <row r="98" spans="1:1" x14ac:dyDescent="0.3">
      <c r="A98" t="str">
        <f>IF(OR(ROW()-1&lt;=MAX(DIAGNÓSTICO!P:P),ROW()-1&lt;=MAX(QUESTIONÁRIO!P:P)),IF(ISNUMBER(A97),A97+1,ROW()-1),"")</f>
        <v/>
      </c>
    </row>
    <row r="99" spans="1:1" x14ac:dyDescent="0.3">
      <c r="A99" t="str">
        <f>IF(OR(ROW()-1&lt;=MAX(DIAGNÓSTICO!P:P),ROW()-1&lt;=MAX(QUESTIONÁRIO!P:P)),IF(ISNUMBER(A98),A98+1,ROW()-1),"")</f>
        <v/>
      </c>
    </row>
    <row r="100" spans="1:1" x14ac:dyDescent="0.3">
      <c r="A100" t="str">
        <f>IF(OR(ROW()-1&lt;=MAX(DIAGNÓSTICO!P:P),ROW()-1&lt;=MAX(QUESTIONÁRIO!P:P)),IF(ISNUMBER(A99),A99+1,ROW()-1),"")</f>
        <v/>
      </c>
    </row>
    <row r="101" spans="1:1" x14ac:dyDescent="0.3">
      <c r="A101" t="str">
        <f>IF(OR(ROW()-1&lt;=MAX(DIAGNÓSTICO!P:P),ROW()-1&lt;=MAX(QUESTIONÁRIO!P:P)),IF(ISNUMBER(A100),A100+1,ROW()-1),"")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65.6640625" bestFit="1" customWidth="1"/>
    <col min="2" max="2" width="8.88671875" style="2"/>
  </cols>
  <sheetData>
    <row r="1" spans="1:2" x14ac:dyDescent="0.3">
      <c r="A1" t="s">
        <v>25</v>
      </c>
      <c r="B1" s="7">
        <f>(COUNTIF(DIAGNÓSTICO!A:A,DIAGNÓSTICO!$S$1)+COUNTIF(DIAGNÓSTICO!D:D,DIAGNÓSTICO!$S$1)+COUNTIF(DIAGNÓSTICO!G:G,DIAGNÓSTICO!$S$1)+COUNTIF(DIAGNÓSTICO!J:J,DIAGNÓSTICO!$S$1)+COUNTIF(DIAGNÓSTICO!M:M,DIAGNÓSTICO!$S$1))/((COUNTA(DIAGNÓSTICO!A:A)-1)*5)*10</f>
        <v>7.1</v>
      </c>
    </row>
    <row r="2" spans="1:2" x14ac:dyDescent="0.3">
      <c r="A2" t="s">
        <v>26</v>
      </c>
      <c r="B2" s="7">
        <f>AVERAGE(QUESTIONÁRIO!A:A)/QUESTIONÁRIO!G1*10</f>
        <v>7.416666666666667</v>
      </c>
    </row>
    <row r="3" spans="1:2" x14ac:dyDescent="0.3">
      <c r="A3" t="s">
        <v>19</v>
      </c>
      <c r="B3" s="2" t="str">
        <f>IF(B2&gt;B1,"SIM","NÃO")</f>
        <v>SIM</v>
      </c>
    </row>
    <row r="4" spans="1:2" x14ac:dyDescent="0.3">
      <c r="A4" t="s">
        <v>20</v>
      </c>
      <c r="B4" s="2" t="s">
        <v>31</v>
      </c>
    </row>
    <row r="6" spans="1:2" x14ac:dyDescent="0.3">
      <c r="A6" t="s">
        <v>27</v>
      </c>
      <c r="B6" s="7">
        <f>(COUNTIF(DIAGNÓSTICO!B:B,DIAGNÓSTICO!$S$1)+COUNTIF(DIAGNÓSTICO!E:E,DIAGNÓSTICO!$S$1)+COUNTIF(DIAGNÓSTICO!H:H,DIAGNÓSTICO!$S$1)+COUNTIF(DIAGNÓSTICO!K:K,DIAGNÓSTICO!$S$1)+COUNTIF(DIAGNÓSTICO!N:N,DIAGNÓSTICO!$S$1))/((COUNTA(DIAGNÓSTICO!B:B)-1)*5)*10</f>
        <v>6.7</v>
      </c>
    </row>
    <row r="7" spans="1:2" x14ac:dyDescent="0.3">
      <c r="A7" t="s">
        <v>28</v>
      </c>
      <c r="B7" s="7">
        <f>AVERAGE(QUESTIONÁRIO!B:B)/QUESTIONÁRIO!G1*10</f>
        <v>7.0416666666666661</v>
      </c>
    </row>
    <row r="8" spans="1:2" x14ac:dyDescent="0.3">
      <c r="A8" t="s">
        <v>19</v>
      </c>
      <c r="B8" s="2" t="str">
        <f>IF(B7&gt;B6,"SIM","NÃO")</f>
        <v>SIM</v>
      </c>
    </row>
    <row r="9" spans="1:2" x14ac:dyDescent="0.3">
      <c r="A9" t="s">
        <v>20</v>
      </c>
      <c r="B9" s="2" t="s">
        <v>32</v>
      </c>
    </row>
    <row r="11" spans="1:2" x14ac:dyDescent="0.3">
      <c r="A11" t="s">
        <v>29</v>
      </c>
      <c r="B11" s="7">
        <f>(COUNTIF(DIAGNÓSTICO!C:C,DIAGNÓSTICO!$S$1)+COUNTIF(DIAGNÓSTICO!F:F,DIAGNÓSTICO!$S$1)+COUNTIF(DIAGNÓSTICO!I:I,DIAGNÓSTICO!$S$1)+COUNTIF(DIAGNÓSTICO!L:L,DIAGNÓSTICO!$S$1)+COUNTIF(DIAGNÓSTICO!O:O,DIAGNÓSTICO!$S$1))/((COUNTA(DIAGNÓSTICO!C:C)-1)*5)*10</f>
        <v>6</v>
      </c>
    </row>
    <row r="12" spans="1:2" x14ac:dyDescent="0.3">
      <c r="A12" t="s">
        <v>30</v>
      </c>
      <c r="B12" s="7">
        <f>AVERAGE(QUESTIONÁRIO!C:C)/QUESTIONÁRIO!G1*10</f>
        <v>6.7083333333333339</v>
      </c>
    </row>
    <row r="13" spans="1:2" x14ac:dyDescent="0.3">
      <c r="A13" t="s">
        <v>19</v>
      </c>
      <c r="B13" s="2" t="str">
        <f>IF(B12&gt;B11,"SIM","NÃO")</f>
        <v>SIM</v>
      </c>
    </row>
    <row r="14" spans="1:2" x14ac:dyDescent="0.3">
      <c r="A14" t="s">
        <v>20</v>
      </c>
      <c r="B14" s="2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DIAGNÓSTICO</vt:lpstr>
      <vt:lpstr>QUESTIONÁRIO</vt:lpstr>
      <vt:lpstr>RESUMO POR ALUNO (NUMERADOR)</vt:lpstr>
      <vt:lpstr>RESUMO POR ALUNO (DENOMINADOR)</vt:lpstr>
      <vt:lpstr>RESUMO POR ALUNO (RESULTADO)</vt:lpstr>
      <vt:lpstr>ESTATÍSTICAS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Padovani</dc:creator>
  <cp:lastModifiedBy>padov</cp:lastModifiedBy>
  <dcterms:created xsi:type="dcterms:W3CDTF">2022-05-13T23:25:15Z</dcterms:created>
  <dcterms:modified xsi:type="dcterms:W3CDTF">2022-05-18T01:35:20Z</dcterms:modified>
</cp:coreProperties>
</file>