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bkaho.sharepoint.com/sites/ArachnidLORERobotProject/Gedeelde documenten/General/2023-2024 Stewart-Platform-IK/Stewart-SVG-Projection-js/extra-documentation/"/>
    </mc:Choice>
  </mc:AlternateContent>
  <xr:revisionPtr revIDLastSave="193" documentId="14_{EA3FEA31-443C-40D2-BE46-25A2D2E04E61}" xr6:coauthVersionLast="47" xr6:coauthVersionMax="47" xr10:uidLastSave="{85C294B8-D8F6-4640-80A9-14649F861BAA}"/>
  <bookViews>
    <workbookView xWindow="-108" yWindow="-108" windowWidth="23256" windowHeight="12576" xr2:uid="{9073BB8E-7E82-46C3-9C05-A3DE6615F14D}"/>
  </bookViews>
  <sheets>
    <sheet name="Calibratio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4" i="2"/>
  <c r="E4" i="2" s="1"/>
  <c r="F4" i="2" s="1"/>
  <c r="G4" i="2" s="1"/>
  <c r="H4" i="2" s="1"/>
  <c r="I6" i="2" l="1" a="1"/>
  <c r="I6" i="2" s="1"/>
  <c r="I10" i="2" a="1"/>
  <c r="I10" i="2" s="1"/>
  <c r="I9" i="2" a="1"/>
  <c r="I9" i="2" s="1"/>
  <c r="I8" i="2" a="1"/>
  <c r="I8" i="2" s="1"/>
  <c r="I5" i="2" a="1"/>
  <c r="I5" i="2" s="1"/>
  <c r="I7" i="2" a="1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<sst xmlns="http://schemas.openxmlformats.org/spreadsheetml/2006/main" count="11" uniqueCount="11">
  <si>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Servo 1</t>
  </si>
  <si>
    <t>Servo 2</t>
  </si>
  <si>
    <t>Servo 4</t>
  </si>
  <si>
    <t>Servo 5</t>
  </si>
  <si>
    <t>Servo 0 (9)</t>
  </si>
  <si>
    <t>Servo 3 (7)</t>
  </si>
  <si>
    <t>Angle vs Pulse</t>
  </si>
  <si>
    <t>Middle point (b)</t>
  </si>
  <si>
    <t>Values to keep</t>
  </si>
  <si>
    <t>Calculated Slope (m)</t>
  </si>
  <si>
    <t>Change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</si>
</sst>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\º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164" fontId="1" fillId="2" borderId="5" xfId="0" applyNumberFormat="1" applyFont="1" applyFill="1" applyBorder="1"/>
    <xf numFmtId="0" fontId="1" fillId="2" borderId="11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2" xfId="0" applyFill="1" applyBorder="1"/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2" fillId="4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9B83-CB9C-414D-ACF4-3EC2D143F013}">
  <dimension ref="B1:J19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8" max="8" width="9.21875" bestFit="1" customWidth="1"/>
    <col min="9" max="9" width="11.21875" customWidth="1"/>
    <col min="10" max="10" width="8.21875" customWidth="1"/>
    <col min="15" max="15" width="10" bestFit="1" customWidth="1"/>
    <col min="16" max="16" width="8.21875" customWidth="1"/>
  </cols>
  <sheetData>
    <row r="1" spans="2:10" ht="15" thickBot="1" x14ac:dyDescent="0.35">
      <c r="B1" s="2"/>
      <c r="C1" s="2"/>
      <c r="D1" s="2"/>
      <c r="E1" s="2"/>
    </row>
    <row r="2" spans="2:10" ht="16.2" thickBot="1" x14ac:dyDescent="0.35">
      <c r="B2" s="3" t="str">
        <f>UPPER("Calibration data")</f>
        <v>CALIBRATION DATA</v>
      </c>
      <c r="C2" s="4"/>
      <c r="D2" s="4"/>
      <c r="E2" s="4"/>
      <c r="F2" s="4"/>
      <c r="G2" s="4"/>
      <c r="H2" s="4"/>
      <c r="I2" s="4"/>
      <c r="J2" s="5"/>
    </row>
    <row r="3" spans="2:10" ht="14.4" customHeight="1" x14ac:dyDescent="0.3">
      <c r="B3" s="6"/>
      <c r="C3" s="7" t="s">
        <v>6</v>
      </c>
      <c r="D3" s="8"/>
      <c r="E3" s="8"/>
      <c r="F3" s="8"/>
      <c r="G3" s="8"/>
      <c r="H3" s="8"/>
      <c r="I3" s="15" t="s">
        <v>9</v>
      </c>
      <c r="J3" s="9" t="s">
        <v>7</v>
      </c>
    </row>
    <row r="4" spans="2:10" x14ac:dyDescent="0.3">
      <c r="B4" s="10"/>
      <c r="C4" s="11">
        <v>180</v>
      </c>
      <c r="D4" s="11">
        <f>C4-30</f>
        <v>150</v>
      </c>
      <c r="E4" s="11">
        <f>D4-30</f>
        <v>120</v>
      </c>
      <c r="F4" s="11">
        <f>E4-30</f>
        <v>90</v>
      </c>
      <c r="G4" s="11">
        <f>F4-30</f>
        <v>60</v>
      </c>
      <c r="H4" s="11">
        <f>G4-30</f>
        <v>30</v>
      </c>
      <c r="I4" s="16"/>
      <c r="J4" s="12"/>
    </row>
    <row r="5" spans="2:10" x14ac:dyDescent="0.3">
      <c r="B5" s="13" t="s">
        <v>4</v>
      </c>
      <c r="C5">
        <v>584</v>
      </c>
      <c r="D5">
        <v>504</v>
      </c>
      <c r="E5">
        <v>426</v>
      </c>
      <c r="F5">
        <v>347</v>
      </c>
      <c r="G5">
        <v>270</v>
      </c>
      <c r="H5">
        <v>196</v>
      </c>
      <c r="I5" s="19" cm="1">
        <f t="array" ref="I5">INDEX(LINEST(C5:H5,$C$4:$H$4),1)</f>
        <v>2.5914285714285712</v>
      </c>
      <c r="J5" s="20">
        <v>376</v>
      </c>
    </row>
    <row r="6" spans="2:10" x14ac:dyDescent="0.3">
      <c r="B6" s="13" t="s">
        <v>0</v>
      </c>
      <c r="C6">
        <v>595</v>
      </c>
      <c r="D6">
        <v>518</v>
      </c>
      <c r="E6">
        <v>441</v>
      </c>
      <c r="F6">
        <v>365</v>
      </c>
      <c r="G6">
        <v>288</v>
      </c>
      <c r="H6">
        <v>220</v>
      </c>
      <c r="I6" s="19" cm="1">
        <f t="array" ref="I6">INDEX(LINEST(C6:H6,$C$4:$H$4),1)</f>
        <v>2.5152380952380953</v>
      </c>
      <c r="J6" s="20">
        <v>383</v>
      </c>
    </row>
    <row r="7" spans="2:10" x14ac:dyDescent="0.3">
      <c r="B7" s="13" t="s">
        <v>1</v>
      </c>
      <c r="C7">
        <v>614</v>
      </c>
      <c r="D7">
        <v>534</v>
      </c>
      <c r="E7">
        <v>457</v>
      </c>
      <c r="F7">
        <v>377</v>
      </c>
      <c r="G7">
        <v>298</v>
      </c>
      <c r="H7">
        <v>226</v>
      </c>
      <c r="I7" s="19" cm="1">
        <f t="array" ref="I7">INDEX(LINEST(C7:H7,$C$4:$H$4),1)</f>
        <v>2.5980952380952376</v>
      </c>
      <c r="J7" s="20">
        <v>367</v>
      </c>
    </row>
    <row r="8" spans="2:10" x14ac:dyDescent="0.3">
      <c r="B8" s="13" t="s">
        <v>5</v>
      </c>
      <c r="C8">
        <v>604</v>
      </c>
      <c r="D8">
        <v>523</v>
      </c>
      <c r="E8">
        <v>447</v>
      </c>
      <c r="F8">
        <v>369</v>
      </c>
      <c r="G8">
        <v>292</v>
      </c>
      <c r="H8">
        <v>222</v>
      </c>
      <c r="I8" s="19" cm="1">
        <f t="array" ref="I8">INDEX(LINEST(C8:H8,$C$4:$H$4),1)</f>
        <v>2.5533333333333337</v>
      </c>
      <c r="J8" s="20">
        <v>426</v>
      </c>
    </row>
    <row r="9" spans="2:10" x14ac:dyDescent="0.3">
      <c r="B9" s="13" t="s">
        <v>2</v>
      </c>
      <c r="C9">
        <v>611</v>
      </c>
      <c r="D9">
        <v>527</v>
      </c>
      <c r="E9">
        <v>453</v>
      </c>
      <c r="F9">
        <v>374</v>
      </c>
      <c r="G9">
        <v>298</v>
      </c>
      <c r="H9">
        <v>226</v>
      </c>
      <c r="I9" s="19" cm="1">
        <f t="array" ref="I9">INDEX(LINEST(C9:H9,$C$4:$H$4),1)</f>
        <v>2.5628571428571432</v>
      </c>
      <c r="J9" s="20">
        <v>365</v>
      </c>
    </row>
    <row r="10" spans="2:10" ht="15" thickBot="1" x14ac:dyDescent="0.35">
      <c r="B10" s="14" t="s">
        <v>3</v>
      </c>
      <c r="C10" s="1">
        <v>609</v>
      </c>
      <c r="D10" s="1">
        <v>526</v>
      </c>
      <c r="E10" s="1">
        <v>450</v>
      </c>
      <c r="F10" s="1">
        <v>372</v>
      </c>
      <c r="G10" s="1">
        <v>295</v>
      </c>
      <c r="H10" s="1">
        <v>225</v>
      </c>
      <c r="I10" s="19" cm="1">
        <f t="array" ref="I10">INDEX(LINEST(C10:H10,$C$4:$H$4),1)</f>
        <v>2.5628571428571432</v>
      </c>
      <c r="J10" s="21">
        <v>392</v>
      </c>
    </row>
    <row r="11" spans="2:10" ht="15" thickBot="1" x14ac:dyDescent="0.35">
      <c r="C11" s="17" t="s">
        <v>10</v>
      </c>
      <c r="D11" s="22"/>
      <c r="E11" s="22"/>
      <c r="F11" s="22"/>
      <c r="G11" s="22"/>
      <c r="H11" s="18"/>
      <c r="I11" s="17" t="s">
        <v>8</v>
      </c>
      <c r="J11" s="18"/>
    </row>
    <row r="19" spans="2:5" x14ac:dyDescent="0.3">
      <c r="B19" s="2"/>
      <c r="C19" s="2"/>
      <c r="D19" s="2"/>
      <c r="E19" s="2"/>
    </row>
  </sheetData>
  <mergeCells count="10">
    <mergeCell ref="B19:C19"/>
    <mergeCell ref="D19:E19"/>
    <mergeCell ref="I11:J11"/>
    <mergeCell ref="C11:H11"/>
    <mergeCell ref="B2:J2"/>
    <mergeCell ref="J3:J4"/>
    <mergeCell ref="I3:I4"/>
    <mergeCell ref="C3:H3"/>
    <mergeCell ref="B1:C1"/>
    <mergeCell ref="D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B8426ED9DF0418E7D82A8EFF9F0B7" ma:contentTypeVersion="18" ma:contentTypeDescription="Een nieuw document maken." ma:contentTypeScope="" ma:versionID="37903484852cc68c6cbb399485ec6874">
  <xsd:schema xmlns:xsd="http://www.w3.org/2001/XMLSchema" xmlns:xs="http://www.w3.org/2001/XMLSchema" xmlns:p="http://schemas.microsoft.com/office/2006/metadata/properties" xmlns:ns2="83eacfe3-c00a-4164-ae91-b158220668e6" xmlns:ns3="71637818-e0ed-4d6b-9640-ab8b6c5d7c46" targetNamespace="http://schemas.microsoft.com/office/2006/metadata/properties" ma:root="true" ma:fieldsID="23ef3c3451b1c530f248928cde1ae9b8" ns2:_="" ns3:_="">
    <xsd:import namespace="83eacfe3-c00a-4164-ae91-b158220668e6"/>
    <xsd:import namespace="71637818-e0ed-4d6b-9640-ab8b6c5d7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acfe3-c00a-4164-ae91-b15822066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6010e5f2-6256-435c-892d-4495c8ac23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37818-e0ed-4d6b-9640-ab8b6c5d7c4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b804a5f-1f57-4bce-9ebc-f6320e73db24}" ma:internalName="TaxCatchAll" ma:showField="CatchAllData" ma:web="71637818-e0ed-4d6b-9640-ab8b6c5d7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37818-e0ed-4d6b-9640-ab8b6c5d7c46" xsi:nil="true"/>
    <lcf76f155ced4ddcb4097134ff3c332f xmlns="83eacfe3-c00a-4164-ae91-b158220668e6">
      <Terms xmlns="http://schemas.microsoft.com/office/infopath/2007/PartnerControls"/>
    </lcf76f155ced4ddcb4097134ff3c332f>
    <MediaLengthInSeconds xmlns="83eacfe3-c00a-4164-ae91-b158220668e6" xsi:nil="true"/>
    <SharedWithUsers xmlns="71637818-e0ed-4d6b-9640-ab8b6c5d7c46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80DBAC-6353-4BFE-97B6-5D1915EDC1D2}"/>
</file>

<file path=customXml/itemProps2.xml><?xml version="1.0" encoding="utf-8"?>
<ds:datastoreItem xmlns:ds="http://schemas.openxmlformats.org/officeDocument/2006/customXml" ds:itemID="{09D764DE-6C3F-4A1B-805F-E72F9B3853FF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0a925866-1292-4ed4-89c7-9852c0303609"/>
    <ds:schemaRef ds:uri="http://schemas.microsoft.com/office/2006/documentManagement/types"/>
    <ds:schemaRef ds:uri="http://schemas.microsoft.com/office/infopath/2007/PartnerControls"/>
    <ds:schemaRef ds:uri="d8768a87-3a2b-4bea-8080-fc4db6247ecb"/>
    <ds:schemaRef ds:uri="http://schemas.microsoft.com/office/2006/metadata/properties"/>
    <ds:schemaRef ds:uri="http://www.w3.org/XML/1998/namespace"/>
    <ds:schemaRef ds:uri="71637818-e0ed-4d6b-9640-ab8b6c5d7c46"/>
    <ds:schemaRef ds:uri="83eacfe3-c00a-4164-ae91-b158220668e6"/>
  </ds:schemaRefs>
</ds:datastoreItem>
</file>

<file path=customXml/itemProps3.xml><?xml version="1.0" encoding="utf-8"?>
<ds:datastoreItem xmlns:ds="http://schemas.openxmlformats.org/officeDocument/2006/customXml" ds:itemID="{AB7B04C7-20CE-4313-A9B3-2CC9FEA8C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Symynck</dc:creator>
  <cp:lastModifiedBy>Albert Castellanos Roig</cp:lastModifiedBy>
  <dcterms:created xsi:type="dcterms:W3CDTF">2024-05-06T15:12:47Z</dcterms:created>
  <dcterms:modified xsi:type="dcterms:W3CDTF">2024-06-17T14:35:56Z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0x0101003D4B8426ED9DF0418E7D82A8EFF9F0B7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