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56a8f7238b9ed/Starter_Code/"/>
    </mc:Choice>
  </mc:AlternateContent>
  <xr:revisionPtr revIDLastSave="518" documentId="14_{8691CDC9-B5B6-4E53-9402-FBECAE23F335}" xr6:coauthVersionLast="47" xr6:coauthVersionMax="47" xr10:uidLastSave="{7D39674A-0290-46B5-A7B0-E9D9C2B2453A}"/>
  <bookViews>
    <workbookView xWindow="-28995" yWindow="6555" windowWidth="29190" windowHeight="15870" firstSheet="1" activeTab="4" xr2:uid="{00000000-000D-0000-FFFF-FFFF00000000}"/>
  </bookViews>
  <sheets>
    <sheet name="PivotTable_Category" sheetId="3" r:id="rId1"/>
    <sheet name="PivotTable_SubCategory" sheetId="5" r:id="rId2"/>
    <sheet name="Crowdfunding" sheetId="1" r:id="rId3"/>
    <sheet name="Pivot-chartlinegraph" sheetId="9" r:id="rId4"/>
    <sheet name="Goal Analysis" sheetId="11" r:id="rId5"/>
    <sheet name="Statistical Analysis" sheetId="12" r:id="rId6"/>
  </sheets>
  <definedNames>
    <definedName name="_xlnm._FilterDatabase" localSheetId="2" hidden="1">Crowdfunding!$A$1:$T$1</definedName>
    <definedName name="_xlnm._FilterDatabase" localSheetId="4" hidden="1">'Goal Analysis'!$A$1:$H$13</definedName>
    <definedName name="_xlnm._FilterDatabase" localSheetId="5" hidden="1">'Statistical Analysis'!$A$1:$B$1001</definedName>
    <definedName name="_xlcn.WorksheetConnection_CrowdfundingAT1" hidden="1">Crowdfunding!$A:$T</definedName>
  </definedNames>
  <calcPr calcId="191029"/>
  <pivotCaches>
    <pivotCache cacheId="0" r:id="rId7"/>
    <pivotCache cacheId="1" r:id="rId8"/>
    <pivotCache cacheId="46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2" l="1"/>
  <c r="M6" i="12"/>
  <c r="M5" i="12"/>
  <c r="M4" i="12"/>
  <c r="M3" i="12"/>
  <c r="M2" i="12"/>
  <c r="L2" i="12"/>
  <c r="L7" i="12"/>
  <c r="L6" i="12"/>
  <c r="L5" i="12"/>
  <c r="L4" i="12"/>
  <c r="L3" i="12"/>
  <c r="H3" i="11"/>
  <c r="H4" i="11"/>
  <c r="H5" i="11"/>
  <c r="H6" i="11"/>
  <c r="H7" i="11"/>
  <c r="H8" i="11"/>
  <c r="H9" i="11"/>
  <c r="H10" i="11"/>
  <c r="H11" i="11"/>
  <c r="H12" i="11"/>
  <c r="H13" i="11"/>
  <c r="H2" i="11"/>
  <c r="F3" i="11"/>
  <c r="F4" i="11"/>
  <c r="F5" i="11"/>
  <c r="F6" i="11"/>
  <c r="F7" i="11"/>
  <c r="F8" i="11"/>
  <c r="F9" i="11"/>
  <c r="F10" i="11"/>
  <c r="F11" i="11"/>
  <c r="F12" i="11"/>
  <c r="F13" i="11"/>
  <c r="F2" i="11"/>
  <c r="G13" i="11"/>
  <c r="G3" i="11"/>
  <c r="G4" i="11"/>
  <c r="G5" i="11"/>
  <c r="G6" i="11"/>
  <c r="G7" i="11"/>
  <c r="G8" i="11"/>
  <c r="G9" i="11"/>
  <c r="G10" i="11"/>
  <c r="G11" i="11"/>
  <c r="G12" i="11"/>
  <c r="G2" i="11"/>
  <c r="E4" i="11"/>
  <c r="E5" i="11"/>
  <c r="E6" i="11"/>
  <c r="E7" i="11"/>
  <c r="E8" i="11"/>
  <c r="E9" i="11"/>
  <c r="E10" i="11"/>
  <c r="E11" i="11"/>
  <c r="E12" i="11"/>
  <c r="E13" i="11"/>
  <c r="E3" i="11"/>
  <c r="C3" i="11"/>
  <c r="E2" i="11"/>
  <c r="D2" i="11"/>
  <c r="C2" i="11"/>
  <c r="B2" i="11"/>
  <c r="D8" i="11"/>
  <c r="D7" i="11"/>
  <c r="C8" i="11"/>
  <c r="C7" i="11"/>
  <c r="B8" i="11"/>
  <c r="B7" i="11"/>
  <c r="B13" i="11"/>
  <c r="D13" i="11"/>
  <c r="D12" i="11"/>
  <c r="D11" i="11"/>
  <c r="D10" i="11"/>
  <c r="D9" i="11"/>
  <c r="D6" i="11"/>
  <c r="D5" i="11"/>
  <c r="D4" i="11"/>
  <c r="D3" i="11"/>
  <c r="C13" i="11"/>
  <c r="C12" i="11"/>
  <c r="C11" i="11"/>
  <c r="C10" i="11"/>
  <c r="C9" i="11"/>
  <c r="C6" i="11"/>
  <c r="C5" i="11"/>
  <c r="C4" i="11"/>
  <c r="B3" i="11"/>
  <c r="B12" i="11"/>
  <c r="B11" i="11"/>
  <c r="B10" i="11"/>
  <c r="B9" i="11"/>
  <c r="B6" i="11"/>
  <c r="B5" i="11"/>
  <c r="B4" i="11"/>
  <c r="F35" i="1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604241-B37F-4433-BF07-2F0B6FC86FD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70F587-C684-4FA4-AAE8-59539A87A2BB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<sst xmlns="http://schemas.openxmlformats.org/spreadsheetml/2006/main" count="10124" uniqueCount="2118">
  <si>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</si>
  <si>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</si>
  <si>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</si>
  <si>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</si>
  <si>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</si>
  <si>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</si>
  <si>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</si>
  <si>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</si>
  <si>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</si>
  <si>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</si>
  <si>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</si>
  <si>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</si>
  <si>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</si>
  <si>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</si>
  <si>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</si>
  <si>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</si>
  <si>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</si>
  <si>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</si>
  <si>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</si>
  <si>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</si>
  <si>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</si>
  <si>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</si>
  <si>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</si>
  <si>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</si>
  <si>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</si>
  <si>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</si>
  <si>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</si>
  <si>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</si>
  <si>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</si>
  <si>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</si>
  <si>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</si>
  <si>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</si>
  <si>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</si>
  <si>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</si>
  <si>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</si>
  <si>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</si>
  <si>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</si>
  <si>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</si>
  <si>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</si>
  <si>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</si>
  <si>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</si>
  <si>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</si>
  <si>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</si>
  <si>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</si>
  <si>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</si>
  <si>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</si>
  <si>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</si>
  <si>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</si>
  <si>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</si>
  <si>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</si>
  <si>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</si>
  <si>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</si>
  <si>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</si>
  <si>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</si>
  <si>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</si>
  <si>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</si>
  <si>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</si>
  <si>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</si>
  <si>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</si>
  <si>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</si>
  <si>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</si>
  <si>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</si>
  <si>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</si>
  <si>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</si>
  <si>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</si>
  <si>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</si>
  <si>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</si>
  <si>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</si>
  <si>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</si>
  <si>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</si>
  <si>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</si>
  <si>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</si>
  <si>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</si>
  <si>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</si>
  <si>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</si>
  <si>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</si>
  <si>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</si>
  <si>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</si>
  <si>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</si>
  <si>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</si>
  <si>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</si>
  <si>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</si>
  <si>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</si>
  <si>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</si>
  <si>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</si>
  <si>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</si>
  <si>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</si>
  <si>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</si>
  <si>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</si>
  <si>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</si>
  <si>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</si>
  <si>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</si>
  <si>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</si>
  <si>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</si>
  <si>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</si>
  <si>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</si>
  <si>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</si>
  <si>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</si>
  <si>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</si>
  <si>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</si>
  <si>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</si>
  <si>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</si>
  <si>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</si>
  <si>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</si>
  <si>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</si>
  <si>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</si>
  <si>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</si>
  <si>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</si>
  <si>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</si>
  <si>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</si>
  <si>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</si>
  <si>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</si>
  <si>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</si>
  <si>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</si>
  <si>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</si>
  <si>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</si>
  <si>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</si>
  <si>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</si>
  <si>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</si>
  <si>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</si>
  <si>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</si>
  <si>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</si>
  <si>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</si>
  <si>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</si>
  <si>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</si>
  <si>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</si>
  <si>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</si>
  <si>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</si>
  <si>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</si>
  <si>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</si>
  <si>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</si>
  <si>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</si>
  <si>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</si>
  <si>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</si>
  <si>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</si>
  <si>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</si>
  <si>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</si>
  <si>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</si>
  <si>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</si>
  <si>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</si>
  <si>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</si>
  <si>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</si>
  <si>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</si>
  <si>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</si>
  <si>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</si>
  <si>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</si>
  <si>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</si>
  <si>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</si>
  <si>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</si>
  <si>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</si>
  <si>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</si>
  <si>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</si>
  <si>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</si>
  <si>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</si>
  <si>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</si>
  <si>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</si>
  <si>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</si>
  <si>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</si>
  <si>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</si>
  <si>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</si>
  <si>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</si>
  <si>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</si>
  <si>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</si>
  <si>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</si>
  <si>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</si>
  <si>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</si>
  <si>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</si>
  <si>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</si>
  <si>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</si>
  <si>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</si>
  <si>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</si>
  <si>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</si>
  <si>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</si>
  <si>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</si>
  <si>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</si>
  <si>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</si>
  <si>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</si>
  <si>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</si>
  <si>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</si>
  <si>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</si>
  <si>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</si>
  <si>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</si>
  <si>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</si>
  <si>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</si>
  <si>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</si>
  <si>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</si>
  <si>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</si>
  <si>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</si>
  <si>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</si>
  <si>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</si>
  <si>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</si>
  <si>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</si>
  <si>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</si>
  <si>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</si>
  <si>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</si>
  <si>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</si>
  <si>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</si>
  <si>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</si>
  <si>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</si>
  <si>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</si>
  <si>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</si>
  <si>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</si>
  <si>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</si>
  <si>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</si>
  <si>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</si>
  <si>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</si>
  <si>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</si>
  <si>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</si>
  <si>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</si>
  <si>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</si>
  <si>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</si>
  <si>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</si>
  <si>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</si>
  <si>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</si>
  <si>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</si>
  <si>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</si>
  <si>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</si>
  <si>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</si>
  <si>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</si>
  <si>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</si>
  <si>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</si>
  <si>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</si>
  <si>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</si>
  <si>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</si>
  <si>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</si>
  <si>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</si>
  <si>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</si>
  <si>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</si>
  <si>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</si>
  <si>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</si>
  <si>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</si>
  <si>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</si>
  <si>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</si>
  <si>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</si>
  <si>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</si>
  <si>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</si>
  <si>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</si>
  <si>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</si>
  <si>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</si>
  <si>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</si>
  <si>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</si>
  <si>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</si>
  <si>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</si>
  <si>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</si>
  <si>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</si>
  <si>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</si>
  <si>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</si>
  <si>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</si>
  <si>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</si>
  <si>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</si>
  <si>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</si>
  <si>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</si>
  <si>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</si>
  <si>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</si>
  <si>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</si>
  <si>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</si>
  <si>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</si>
  <si>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</si>
  <si>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</si>
  <si>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</si>
  <si>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</si>
  <si>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</si>
  <si>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</si>
  <si>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</si>
  <si>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</si>
  <si>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</si>
  <si>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</si>
  <si>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</si>
  <si>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</si>
  <si>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</si>
  <si>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</si>
  <si>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</si>
  <si>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</si>
  <si>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</si>
  <si>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</si>
  <si>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</si>
  <si>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</si>
  <si>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</si>
  <si>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</si>
  <si>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</si>
  <si>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</si>
  <si>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</si>
  <si>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</si>
  <si>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</si>
  <si>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</si>
  <si>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</si>
  <si>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</si>
  <si>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</si>
  <si>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</si>
  <si>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</si>
  <si>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</si>
  <si>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</si>
  <si>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</si>
  <si>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</si>
  <si>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</si>
  <si>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</si>
  <si>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</si>
  <si>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</si>
  <si>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</si>
  <si>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</si>
  <si>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</si>
  <si>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</si>
  <si>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</si>
  <si>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</si>
  <si>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</si>
  <si>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</si>
  <si>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</si>
  <si>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</si>
  <si>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</si>
  <si>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</si>
  <si>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</si>
  <si>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</si>
  <si>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</si>
  <si>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</si>
  <si>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</si>
  <si>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</si>
  <si>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</si>
  <si>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</si>
  <si>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</si>
  <si>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</si>
  <si>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</si>
  <si>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</si>
  <si>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</si>
  <si>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</si>
  <si>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</si>
  <si>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</si>
  <si>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</si>
  <si>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</si>
  <si>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</si>
  <si>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</si>
  <si>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</si>
  <si>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</si>
  <si>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</si>
  <si>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</si>
  <si>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</si>
  <si>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</si>
  <si>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</si>
  <si>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</si>
  <si>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</si>
  <si>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</si>
  <si>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</si>
  <si>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</si>
  <si>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</si>
  <si>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</si>
  <si>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</si>
  <si>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</si>
  <si>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</si>
  <si>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</si>
  <si>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</si>
  <si>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</si>
  <si>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</si>
  <si>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</si>
  <si>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</si>
  <si>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</si>
  <si>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</si>
  <si>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</si>
  <si>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</si>
  <si>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</si>
  <si>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</si>
  <si>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</si>
  <si>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</si>
  <si>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</si>
  <si>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</si>
  <si>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</si>
  <si>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</si>
  <si>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</si>
  <si>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</si>
  <si>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</si>
  <si>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</si>
  <si>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</si>
  <si>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</si>
  <si>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</si>
  <si>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</si>
  <si>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</si>
  <si>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</si>
  <si>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</si>
  <si>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</si>
  <si>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</si>
  <si>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</si>
  <si>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</si>
  <si>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</si>
  <si>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</si>
  <si>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</si>
  <si>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</si>
  <si>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</si>
  <si>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</si>
  <si>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</si>
  <si>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</si>
  <si>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</si>
  <si>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</si>
  <si>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</si>
  <si>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</si>
  <si>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</si>
  <si>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</si>
  <si>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</si>
  <si>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</si>
  <si>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</si>
  <si>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</si>
  <si>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</si>
  <si>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</si>
  <si>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</si>
  <si>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</si>
  <si>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</si>
  <si>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</si>
  <si>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</si>
  <si>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</si>
  <si>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</si>
  <si>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</si>
  <si>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</si>
  <si>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</si>
  <si>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</si>
  <si>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</si>
  <si>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</si>
  <si>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</si>
  <si>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</si>
  <si>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</si>
  <si>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</si>
  <si>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</si>
  <si>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</si>
  <si>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</si>
  <si>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</si>
  <si>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</si>
  <si>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</si>
  <si>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</si>
  <si>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</si>
  <si>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</si>
  <si>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</si>
  <si>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</si>
  <si>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</si>
  <si>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</si>
  <si>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</si>
  <si>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</si>
  <si>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</si>
  <si>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</si>
  <si>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</si>
  <si>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</si>
  <si>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</si>
  <si>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</si>
  <si>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</si>
  <si>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</si>
  <si>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</si>
  <si>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</si>
  <si>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</si>
  <si>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</si>
  <si>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</si>
  <si>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</si>
  <si>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</si>
  <si>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</si>
  <si>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</si>
  <si>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</si>
  <si>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</si>
  <si>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</si>
  <si>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</si>
  <si>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</si>
  <si>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</si>
  <si>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</si>
  <si>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</si>
  <si>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</si>
  <si>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</si>
  <si>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</si>
  <si>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</si>
  <si>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</si>
  <si>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</si>
  <si>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</si>
  <si>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</si>
  <si>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</si>
  <si>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</si>
  <si>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</si>
  <si>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</si>
  <si>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</si>
  <si>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</si>
  <si>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</si>
  <si>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</si>
  <si>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</si>
  <si>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</si>
  <si>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</si>
  <si>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</si>
  <si>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</si>
  <si>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</si>
  <si>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</si>
  <si>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</si>
  <si>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</si>
  <si>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</si>
  <si>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</si>
  <si>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</si>
  <si>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</si>
  <si>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</si>
  <si>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</si>
  <si>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</si>
  <si>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</si>
  <si>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</si>
  <si>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</si>
  <si>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</si>
  <si>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</si>
  <si>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</si>
  <si>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</si>
  <si>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</si>
  <si>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</si>
  <si>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</si>
  <si>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</si>
  <si>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</si>
  <si>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</si>
  <si>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</si>
  <si>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</si>
  <si>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</si>
  <si>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</si>
  <si>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</si>
  <si>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</si>
  <si>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</si>
  <si>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</si>
  <si>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</si>
  <si>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</si>
  <si>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</si>
  <si>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</si>
  <si>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</si>
  <si>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</si>
  <si>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</si>
  <si>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</si>
  <si>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</si>
  <si>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</si>
  <si>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</si>
  <si>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</si>
  <si>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</si>
  <si>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</si>
  <si>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</si>
  <si>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</si>
  <si>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</si>
  <si>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</si>
  <si>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</si>
  <si>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</si>
  <si>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</si>
  <si>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</si>
  <si>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</si>
  <si>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</si>
  <si>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</si>
  <si>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</si>
  <si>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</si>
  <si>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</si>
  <si>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</si>
  <si>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</si>
  <si>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</si>
  <si>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</si>
  <si>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</si>
  <si>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</si>
  <si>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</si>
  <si>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</si>
  <si>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</si>
  <si>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</si>
  <si>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</si>
  <si>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</si>
  <si>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</si>
  <si>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</si>
  <si>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</si>
  <si>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</si>
  <si>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</si>
  <si>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</si>
  <si>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</si>
  <si>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</si>
  <si>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</si>
  <si>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</si>
  <si>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</si>
  <si>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</si>
  <si>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</si>
  <si>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</si>
  <si>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</si>
  <si>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</si>
  <si>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</si>
  <si>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</si>
  <si>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</si>
  <si>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</si>
  <si>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</si>
  <si>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</si>
  <si>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</si>
  <si>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</si>
  <si>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</si>
  <si>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</si>
  <si>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</si>
  <si>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</si>
  <si>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</si>
  <si>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</si>
  <si>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</si>
  <si>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</si>
  <si>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</si>
  <si>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</si>
  <si>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</si>
  <si>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</si>
  <si>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</si>
  <si>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</si>
  <si>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</si>
  <si>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</si>
  <si>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</si>
  <si>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</si>
  <si>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</si>
  <si>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</si>
  <si>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</si>
  <si>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</si>
  <si>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</si>
  <si>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</si>
  <si>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</si>
  <si>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</si>
  <si>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</si>
  <si>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</si>
  <si>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</si>
  <si>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</si>
  <si>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</si>
  <si>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</si>
  <si>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</si>
  <si>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</si>
  <si>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</si>
  <si>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</si>
  <si>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</si>
  <si>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</si>
  <si>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</si>
  <si>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</si>
  <si>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</si>
  <si>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</si>
  <si>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</si>
  <si>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</si>
  <si>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</si>
  <si>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</si>
  <si>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</si>
  <si>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</si>
  <si>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</si>
  <si>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</si>
  <si>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</si>
  <si>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</si>
  <si>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</si>
  <si>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</si>
  <si>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</si>
  <si>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</si>
  <si>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</si>
  <si>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</si>
  <si>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</si>
  <si>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</si>
  <si>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</si>
  <si>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</si>
  <si>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</si>
  <si>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</si>
  <si>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</si>
  <si>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</si>
  <si>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</si>
  <si>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</si>
  <si>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</si>
  <si>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</si>
  <si>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</si>
  <si>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</si>
  <si>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</si>
  <si>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</si>
  <si>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</si>
  <si>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</si>
  <si>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</si>
  <si>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</si>
  <si>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</si>
  <si>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</si>
  <si>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</si>
  <si>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</si>
  <si>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</si>
  <si>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</si>
  <si>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</si>
  <si>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</si>
  <si>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</si>
  <si>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</si>
  <si>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</si>
  <si>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</si>
  <si>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</si>
  <si>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</si>
  <si>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</si>
  <si>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</si>
  <si>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</si>
  <si>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</si>
  <si>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</si>
  <si>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</si>
  <si>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</si>
  <si>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</si>
  <si>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</si>
  <si>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</si>
  <si>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</si>
  <si>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</si>
  <si>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</si>
  <si>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</si>
  <si>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</si>
  <si>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</si>
  <si>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</si>
  <si>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</si>
  <si>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</si>
  <si>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</si>
  <si>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</si>
  <si>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</si>
  <si>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</si>
  <si>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</si>
  <si>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</si>
  <si>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</si>
  <si>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</si>
  <si>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</si>
  <si>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</si>
  <si>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</si>
  <si>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</si>
  <si>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</si>
  <si>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</si>
  <si>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</si>
  <si>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</si>
  <si>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</si>
  <si>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</si>
  <si>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</si>
  <si>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</si>
  <si>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</si>
  <si>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</si>
  <si>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</si>
  <si>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</si>
  <si>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</si>
  <si>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</si>
  <si>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</si>
  <si>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</si>
  <si>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</si>
  <si>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</si>
  <si>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</si>
  <si>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</si>
  <si>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</si>
  <si>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</si>
  <si>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</si>
  <si>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</si>
  <si>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</si>
  <si>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</si>
  <si>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</si>
  <si>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</si>
  <si>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</si>
  <si>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</si>
  <si>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</si>
  <si>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</si>
  <si>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</si>
  <si>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</si>
  <si>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</si>
  <si>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</si>
  <si>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</si>
  <si>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</si>
  <si>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</si>
  <si>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</si>
  <si>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</si>
  <si>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</si>
  <si>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</si>
  <si>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</si>
  <si>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</si>
  <si>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</si>
  <si>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</si>
  <si>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</si>
  <si>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</si>
  <si>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</si>
  <si>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</si>
  <si>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</si>
  <si>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</si>
  <si>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</si>
  <si>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</si>
  <si>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</si>
  <si>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</si>
  <si>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</si>
  <si>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</si>
  <si>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</si>
  <si>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</si>
  <si>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</si>
  <si>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</si>
  <si>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</si>
  <si>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</si>
  <si>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</si>
  <si>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</si>
  <si>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</si>
  <si>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</si>
  <si>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</si>
  <si>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</si>
  <si>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</si>
  <si>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</si>
  <si>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</si>
  <si>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</si>
  <si>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</si>
  <si>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</si>
  <si>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</si>
  <si>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</si>
  <si>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</si>
  <si>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</si>
  <si>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</si>
  <si>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</si>
  <si>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</si>
  <si>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</si>
  <si>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</si>
  <si>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</si>
  <si>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</si>
  <si>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</si>
  <si>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</si>
  <si>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</si>
  <si>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</si>
  <si>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</si>
  <si>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</si>
  <si>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</si>
  <si>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</si>
  <si>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</si>
  <si>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</si>
  <si>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</si>
  <si>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</si>
  <si>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</si>
  <si>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</si>
  <si>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</si>
  <si>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</si>
  <si>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</si>
  <si>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</si>
  <si>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</si>
  <si>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</si>
  <si>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</si>
  <si>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</si>
  <si>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</si>
  <si>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</si>
  <si>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</si>
  <si>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</si>
  <si>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</si>
  <si>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</si>
  <si>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</si>
  <si>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</si>
  <si>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</si>
  <si>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</si>
  <si>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</si>
  <si>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</si>
  <si>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</si>
  <si>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</si>
  <si>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</si>
  <si>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</si>
  <si>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</si>
  <si>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</si>
  <si>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</si>
  <si>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</si>
  <si>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</si>
  <si>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</si>
  <si>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</si>
  <si>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</si>
  <si>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</si>
  <si>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</si>
  <si>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</si>
  <si>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</si>
  <si>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</si>
  <si>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</si>
  <si>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</si>
  <si>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</si>
  <si>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</si>
  <si>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</si>
  <si>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</si>
  <si>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</si>
  <si>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</si>
  <si>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</si>
  <si>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</si>
  <si>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</si>
  <si>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</si>
  <si>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</si>
  <si>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</si>
  <si>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</si>
  <si>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</si>
  <si>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</si>
  <si>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</si>
  <si>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</si>
  <si>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</si>
  <si>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</si>
  <si>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</si>
  <si>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</si>
  <si>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</si>
  <si>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</si>
  <si>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</si>
  <si>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</si>
  <si>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</si>
  <si>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</si>
  <si>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</si>
  <si>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</si>
  <si>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</si>
  <si>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</si>
  <si>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</si>
  <si>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</si>
  <si>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</si>
  <si>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</si>
  <si>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</si>
  <si>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</si>
  <si>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</si>
  <si>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</si>
  <si>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</si>
  <si>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</si>
  <si>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</si>
  <si>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</si>
  <si>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</si>
  <si>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</si>
  <si>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</si>
  <si>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</si>
  <si>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</si>
  <si>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</si>
  <si>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</si>
  <si>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</si>
  <si>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</si>
  <si>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</si>
  <si>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</si>
  <si>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</si>
  <si>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</si>
  <si>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</si>
  <si>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</si>
  <si>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</si>
  <si>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</si>
  <si>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</si>
  <si>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</si>
  <si>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</si>
  <si>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</si>
  <si>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</si>
  <si>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</si>
  <si>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</si>
  <si>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</si>
  <si>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</si>
  <si>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</si>
  <si>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</si>
  <si>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</si>
  <si>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</si>
  <si>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</si>
  <si>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</si>
  <si>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</si>
  <si>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</si>
  <si>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</si>
  <si>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</si>
  <si>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</si>
  <si>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</si>
  <si>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</si>
  <si>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</si>
  <si>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</si>
  <si>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</si>
  <si>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</si>
  <si>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</si>
  <si>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</si>
  <si>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</si>
  <si>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</si>
  <si>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</si>
  <si>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</si>
  <si>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</si>
  <si>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</si>
  <si>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</si>
  <si>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</si>
  <si>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</si>
  <si>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</si>
  <si>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</si>
  <si>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</si>
  <si>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</si>
  <si>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</si>
  <si>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</si>
  <si>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</si>
  <si>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</si>
  <si>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</si>
  <si>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</si>
  <si>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</si>
  <si>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</si>
  <si>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</si>
  <si>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</si>
  <si>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</si>
  <si>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</si>
  <si>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</si>
  <si>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</si>
  <si>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</si>
  <si>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</si>
  <si>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</si>
  <si>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</si>
  <si>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</si>
  <si>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</si>
  <si>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</si>
  <si>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</si>
  <si>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</si>
  <si>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</si>
  <si>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</si>
  <si>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</si>
  <si>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</si>
  <si>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</si>
  <si>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</si>
  <si>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</si>
  <si>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</si>
  <si>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</si>
  <si>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</si>
  <si>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</si>
  <si>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</si>
  <si>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</si>
  <si>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</si>
  <si>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</si>
  <si>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</si>
  <si>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</si>
  <si>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</si>
  <si>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</si>
  <si>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</si>
  <si>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</si>
  <si>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</si>
  <si>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</si>
  <si>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</si>
  <si>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</si>
  <si>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</si>
  <si>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</si>
  <si>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</si>
  <si>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</si>
  <si>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</si>
  <si>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</si>
  <si>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</si>
  <si>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</si>
  <si>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</si>
  <si>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</si>
  <si>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</si>
  <si>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</si>
  <si>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</si>
  <si>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</si>
  <si>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</si>
  <si>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</si>
  <si>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</si>
  <si>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</si>
  <si>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</si>
  <si>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</si>
  <si>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</si>
  <si>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</si>
  <si>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</si>
  <si>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</si>
  <si>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</si>
  <si>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</si>
  <si>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</si>
  <si>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</si>
  <si>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</si>
  <si>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</si>
  <si>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</si>
  <si>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</si>
  <si>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</si>
  <si>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</si>
  <si>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</si>
  <si>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</si>
  <si>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</si>
  <si>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</si>
  <si>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</si>
  <si>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</si>
  <si>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</si>
  <si>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</si>
  <si>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</si>
  <si>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</si>
  <si>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</si>
  <si>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</si>
  <si>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</si>
  <si>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</si>
  <si>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</si>
  <si>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</si>
  <si>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</si>
  <si>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</si>
  <si>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</si>
  <si>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</si>
  <si>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</si>
  <si>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</si>
  <si>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</si>
  <si>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</si>
  <si>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</si>
  <si>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</si>
  <si>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</si>
  <si>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</si>
  <si>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</si>
  <si>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</si>
  <si>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</si>
  <si>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</si>
  <si>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</si>
  <si>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</si>
  <si>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</si>
  <si>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</si>
  <si>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</si>
  <si>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</si>
  <si>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</si>
  <si>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</si>
  <si>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</si>
  <si>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</si>
  <si>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</si>
  <si>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</si>
  <si>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</si>
  <si>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</si>
  <si>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</si>
  <si>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</si>
  <si>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</si>
  <si>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</si>
  <si>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</si>
  <si>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</si>
  <si>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</si>
  <si>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</si>
  <si>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</si>
  <si>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</si>
  <si>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</si>
  <si>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</si>
  <si>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</si>
  <si>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</si>
  <si>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</si>
  <si>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</si>
  <si>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</si>
  <si>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</si>
  <si>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</si>
  <si>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</si>
  <si>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</si>
  <si>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</si>
  <si>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</si>
  <si>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</si>
  <si>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</si>
  <si>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</si>
  <si>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</si>
  <si>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</si>
  <si>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</si>
  <si>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</si>
  <si>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</si>
  <si>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</si>
  <si>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</si>
  <si>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</si>
  <si>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</si>
  <si>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</si>
  <si>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</si>
  <si>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</si>
  <si>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</si>
  <si>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</si>
  <si>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</si>
  <si>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</si>
  <si>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</si>
  <si>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</si>
  <si>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</si>
  <si>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</si>
  <si>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</si>
  <si>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</si>
  <si>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</si>
  <si>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</si>
  <si>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</si>
  <si>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</si>
  <si>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</si>
  <si>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</si>
  <si>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</si>
  <si>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</si>
  <si>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</si>
  <si>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</si>
  <si>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</si>
  <si>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</si>
  <si>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</si>
  <si>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</si>
  <si>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</si>
  <si>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</si>
  <si>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</si>
  <si>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</si>
  <si>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</si>
  <si>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</si>
  <si>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</si>
  <si>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</si>
  <si>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</si>
  <si>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</si>
  <si>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</si>
  <si>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</si>
  <si>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</si>
  <si>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</si>
  <si>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</si>
  <si>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</si>
  <si>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</si>
  <si>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</si>
  <si>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</si>
  <si>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</si>
  <si>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</si>
  <si>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</si>
  <si>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</si>
  <si>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</si>
  <si>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</si>
  <si>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</si>
  <si>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</si>
  <si>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</si>
  <si>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</si>
  <si>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</si>
  <si>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</si>
  <si>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</si>
  <si>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</si>
  <si>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</si>
  <si>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</si>
  <si>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</si>
  <si>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</si>
  <si>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</si>
  <si>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</si>
  <si>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</si>
  <si>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</si>
  <si>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</si>
  <si>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</si>
  <si>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</si>
  <si>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</si>
  <si>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</si>
  <si>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</si>
  <si>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</si>
  <si>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</si>
  <si>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</si>
  <si>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</si>
  <si>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</si>
  <si>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</si>
  <si>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</si>
  <si>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</si>
  <si>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</si>
  <si>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</si>
  <si>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</si>
  <si>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</si>
  <si>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</si>
  <si>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</si>
  <si>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</si>
  <si>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</si>
  <si>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</si>
  <si>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</si>
  <si>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</si>
  <si>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</si>
  <si>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</si>
  <si>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</si>
  <si>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</si>
  <si>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</si>
  <si>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</si>
  <si>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</si>
  <si>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</si>
  <si>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</si>
  <si>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</si>
  <si>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</si>
  <si>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</si>
  <si>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</si>
  <si>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</si>
  <si>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</si>
  <si>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</si>
  <si>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</si>
  <si>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</si>
  <si>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</si>
  <si>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</si>
  <si>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</si>
  <si>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</si>
  <si>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</si>
  <si>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</si>
  <si>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</si>
  <si>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</si>
  <si>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</si>
  <si>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</si>
  <si>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</si>
  <si>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</si>
  <si>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</si>
  <si>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</si>
  <si>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</si>
  <si>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</si>
  <si>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</si>
  <si>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</si>
  <si>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</si>
  <si>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</si>
  <si>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</si>
  <si>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</si>
  <si>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</si>
  <si>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</si>
  <si>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</si>
  <si>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</si>
  <si>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</si>
  <si>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</si>
  <si>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</si>
  <si>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</si>
  <si>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</si>
  <si>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</si>
  <si>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</si>
  <si>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</si>
  <si>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</si>
  <si>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</si>
  <si>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</si>
  <si>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</si>
  <si>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</si>
  <si>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</si>
  <si>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</si>
  <si>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</si>
  <si>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</si>
  <si>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</si>
  <si>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</si>
  <si>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</si>
  <si>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</si>
  <si>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</si>
  <si>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</si>
  <si>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</si>
  <si>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</si>
  <si>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</si>
  <si>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</si>
  <si>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</si>
  <si>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</si>
  <si>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</si>
  <si>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</si>
  <si>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</si>
  <si>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</si>
  <si>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</si>
  <si>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</si>
  <si>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</si>
  <si>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</si>
  <si>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</si>
  <si>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</si>
  <si>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</si>
  <si>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</si>
  <si>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</si>
  <si>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</si>
  <si>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</si>
  <si>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</si>
  <si>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</si>
  <si>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</si>
  <si>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</si>
  <si>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</si>
  <si>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</si>
  <si>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</si>
  <si>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</si>
  <si>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</si>
  <si>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</si>
  <si>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</si>
  <si>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</si>
  <si>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</si>
  <si>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</si>
  <si>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</si>
  <si>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</si>
  <si>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</si>
  <si>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</si>
  <si>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</si>
  <si>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</si>
  <si>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</si>
  <si>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</si>
  <si>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</si>
  <si>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</si>
  <si>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</si>
  <si>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</si>
  <si>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</si>
  <si>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</si>
  <si>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</si>
  <si>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</si>
  <si>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</si>
  <si>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</si>
  <si>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</si>
  <si>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</si>
  <si>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</si>
  <si>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</si>
  <si>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</si>
  <si>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</si>
  <si>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</si>
  <si>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</si>
  <si>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</si>
  <si>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</si>
  <si>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</si>
  <si>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</si>
  <si>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</si>
  <si>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</si>
  <si>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</si>
  <si>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</si>
  <si>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</si>
  <si>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</si>
  <si>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</si>
  <si>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</si>
  <si>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</si>
  <si>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</si>
  <si>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</si>
  <si>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</si>
  <si>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</si>
  <si>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</si>
  <si>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</si>
  <si>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</si>
  <si>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</si>
  <si>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</si>
  <si>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</si>
  <si>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</si>
  <si>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</si>
  <si>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</si>
  <si>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</si>
  <si>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</si>
  <si>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</si>
  <si>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</si>
  <si>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</si>
  <si>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</si>
  <si>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</si>
  <si>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</si>
  <si>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</si>
  <si>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</si>
  <si>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</si>
  <si>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</si>
  <si>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</si>
  <si>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</si>
  <si>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</si>
  <si>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</si>
  <si>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</si>
  <si>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</si>
  <si>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</si>
  <si>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</si>
  <si>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</si>
  <si>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</si>
  <si>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</si>
  <si>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</si>
  <si>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</si>
  <si>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</si>
  <si>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</si>
  <si>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</si>
  <si>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</si>
  <si>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</si>
  <si>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</si>
  <si>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</si>
  <si>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</si>
  <si>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</si>
  <si>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</si>
  <si>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</si>
  <si>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</si>
  <si>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</si>
  <si>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</si>
  <si>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</si>
  <si>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</si>
  <si>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</si>
  <si>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</si>
  <si>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</si>
  <si>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</si>
  <si>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</si>
  <si>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</si>
  <si>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</si>
  <si>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</si>
  <si>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</si>
  <si>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</si>
  <si>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</si>
  <si>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</si>
  <si>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</si>
  <si>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</si>
  <si>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</si>
  <si>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</si>
  <si>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</si>
  <si>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</si>
  <si>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</si>
  <si>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</si>
  <si>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</si>
  <si>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</si>
  <si>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</si>
  <si>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</si>
  <si>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</si>
  <si>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</si>
  <si>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</si>
  <si>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</si>
  <si>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</si>
  <si>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</si>
  <si>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</si>
  <si>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</si>
  <si>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</si>
  <si>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</si>
  <si>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</si>
  <si>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</si>
  <si>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</si>
  <si>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</si>
  <si>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</si>
  <si>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</si>
  <si>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</si>
  <si>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</si>
  <si>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</si>
  <si>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</si>
  <si>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</si>
  <si>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</si>
  <si>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</si>
  <si>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</si>
  <si>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</si>
  <si>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</si>
  <si>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</si>
  <si>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</si>
  <si>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</si>
  <si>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</si>
  <si>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</si>
  <si>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</si>
  <si>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</si>
  <si>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</si>
  <si>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</si>
  <si>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</si>
  <si>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</si>
  <si>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</si>
  <si>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</si>
  <si>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</si>
  <si>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</si>
  <si>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</si>
  <si>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</si>
  <si>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</si>
  <si>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</si>
  <si>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</si>
  <si>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</si>
  <si>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</si>
  <si>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</si>
  <si>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</si>
  <si>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</si>
  <si>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</si>
  <si>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</si>
  <si>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</si>
  <si>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</si>
  <si>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</si>
  <si>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</si>
  <si>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</si>
  <si>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</si>
  <si>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</si>
  <si>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</si>
  <si>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</si>
  <si>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</si>
  <si>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</si>
  <si>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</si>
  <si>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</si>
  <si>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</si>
  <si>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</si>
  <si>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</si>
  <si>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</si>
  <si>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</si>
  <si>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</si>
  <si>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</si>
  <si>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</si>
  <si>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</si>
  <si>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</si>
  <si>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</si>
  <si>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</si>
  <si>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</si>
  <si>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</si>
  <si>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</si>
  <si>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</si>
  <si>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</si>
  <si>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</si>
  <si>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</si>
  <si>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</si>
  <si>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</si>
  <si>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</si>
  <si>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</si>
  <si>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</si>
  <si>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</si>
  <si>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</si>
  <si>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</si>
  <si>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</si>
  <si>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</si>
  <si>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</si>
  <si>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</si>
  <si>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</si>
  <si>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</si>
  <si>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</si>
  <si>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</si>
  <si>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</si>
  <si>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</si>
  <si>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</si>
  <si>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</si>
  <si>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</si>
  <si>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</si>
  <si>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</si>
  <si>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</si>
  <si>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</si>
  <si>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</si>
  <si>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</si>
  <si>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</si>
  <si>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</si>
  <si>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</si>
  <si>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</si>
  <si>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</si>
  <si>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</si>
  <si>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</si>
  <si>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</si>
  <si>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</si>
  <si>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</si>
  <si>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</si>
  <si>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</si>
  <si>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</si>
  <si>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</si>
  <si>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</si>
  <si>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</si>
  <si>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</si>
  <si>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</si>
  <si>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</si>
  <si>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</si>
  <si>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</si>
  <si>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</si>
  <si>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</si>
  <si>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</si>
  <si>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</si>
  <si>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</si>
  <si>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</si>
  <si>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</si>
  <si>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</si>
  <si>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</si>
  <si>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</si>
  <si>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</si>
  <si>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</si>
  <si>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</si>
  <si>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</si>
  <si>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</si>
  <si>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</si>
  <si>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</si>
  <si>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</si>
  <si>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</si>
  <si>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</si>
  <si>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</si>
  <si>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</si>
  <si>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</si>
  <si>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</si>
  <si>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</si>
  <si>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</si>
  <si>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</si>
  <si>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</si>
  <si>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</si>
  <si>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</si>
  <si>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</si>
  <si>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</si>
  <si>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</si>
  <si>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</si>
  <si>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</si>
  <si>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</si>
  <si>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</si>
  <si>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</si>
  <si>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</si>
  <si>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</si>
  <si>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</si>
  <si>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</si>
  <si>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</si>
  <si>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</si>
  <si>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</si>
  <si>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</si>
  <si>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</si>
  <si>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</si>
  <si>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</si>
  <si>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</si>
  <si>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</si>
  <si>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</si>
  <si>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</si>
  <si>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</si>
  <si>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</si>
  <si>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</si>
  <si>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</si>
  <si>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</si>
  <si>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</si>
  <si>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</si>
  <si>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</si>
  <si>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</si>
  <si>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</si>
  <si>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</si>
  <si>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</si>
  <si>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</si>
  <si>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</si>
  <si>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</si>
  <si>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</si>
  <si>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</si>
  <si>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</si>
  <si>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</si>
  <si>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</si>
  <si>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</si>
  <si>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</si>
  <si>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</si>
  <si>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</si>
  <si>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</si>
  <si>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</si>
  <si>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</si>
  <si>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</si>
  <si>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</si>
  <si>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</si>
  <si>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</si>
  <si>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</si>
  <si>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</si>
  <si>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</si>
  <si>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</si>
  <si>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</si>
  <si>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</si>
  <si>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</si>
  <si>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</si>
  <si>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</si>
  <si>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</si>
  <si>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</si>
  <si>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</si>
  <si>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</si>
  <si>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</si>
  <si>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</si>
  <si>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</si>
  <si>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</si>
  <si>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</si>
  <si>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</si>
  <si>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</si>
  <si>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</si>
  <si>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</si>
  <si>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</si>
  <si>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</si>
  <si>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</si>
  <si>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</si>
  <si>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</si>
  <si>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</si>
  <si>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</si>
  <si>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</si>
  <si>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</si>
  <si>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</si>
  <si>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</si>
  <si>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</si>
  <si>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</si>
  <si>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</si>
  <si>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</si>
  <si>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</si>
  <si>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</si>
  <si>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</si>
  <si>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</si>
  <si>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</si>
  <si>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</si>
  <si>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</si>
  <si>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</si>
  <si>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</si>
  <si>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</si>
  <si>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</si>
  <si>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</si>
  <si>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</si>
  <si>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</si>
  <si>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</si>
  <si>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</si>
  <si>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</si>
  <si>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</si>
  <si>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</si>
  <si>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</si>
  <si>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</si>
  <si>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</si>
  <si>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</si>
  <si>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</si>
  <si>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</si>
  <si>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</si>
  <si>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</si>
  <si>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</si>
  <si>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</si>
  <si>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</si>
  <si>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</si>
  <si>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</si>
  <si>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</si>
  <si>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</si>
  <si>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</si>
  <si>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</si>
  <si>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</si>
  <si>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</si>
  <si>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</si>
  <si>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</si>
  <si>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</si>
  <si>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</si>
  <si>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</si>
  <si>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</si>
  <si>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</si>
  <si>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</si>
  <si>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</si>
  <si>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</si>
  <si>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</si>
  <si>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</si>
  <si>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</si>
  <si>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</si>
  <si>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</si>
  <si>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</si>
  <si>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</si>
  <si>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</si>
  <si>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</si>
  <si>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</si>
  <si>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</si>
  <si>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</si>
  <si>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</si>
  <si>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</si>
  <si>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</si>
  <si>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</si>
  <si>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</si>
  <si>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</si>
  <si>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</si>
  <si>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</si>
  <si>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</si>
  <si>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</si>
  <si>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</si>
  <si>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</si>
  <si>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</si>
  <si>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</si>
  <si>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</si>
  <si>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</si>
  <si>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</si>
  <si>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</si>
  <si>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</si>
  <si>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</si>
  <si>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</si>
  <si>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</si>
  <si>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</si>
  <si>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</si>
  <si>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</si>
  <si>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</si>
  <si>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</si>
  <si>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</si>
  <si>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</si>
  <si>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</si>
  <si>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</si>
  <si>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</si>
  <si>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</si>
  <si>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</si>
  <si>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</si>
  <si>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</si>
  <si>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</si>
  <si>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</si>
  <si>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</si>
  <si>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</si>
  <si>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</si>
  <si>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</si>
  <si>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</si>
  <si>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</si>
  <si>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</si>
  <si>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</si>
  <si>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</si>
  <si>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</si>
  <si>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</si>
  <si>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</si>
  <si>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</si>
  <si>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</si>
  <si>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</si>
  <si>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</si>
  <si>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</si>
  <si>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</si>
  <si>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</si>
  <si>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</si>
  <si>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</si>
  <si>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</si>
  <si>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</si>
  <si>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</si>
  <si>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</si>
  <si>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</si>
  <si>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</si>
  <si>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</si>
  <si>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</si>
  <si>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</si>
  <si>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</si>
  <si>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</si>
  <si>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</si>
  <si>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</si>
  <si>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</si>
  <si>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</si>
  <si>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</si>
  <si>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</si>
  <si>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</si>
  <si>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</si>
  <si>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</si>
  <si>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</si>
  <si>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</si>
  <si>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</si>
  <si>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</si>
  <si>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</si>
  <si>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</si>
  <si>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</si>
  <si>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</si>
  <si>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</si>
  <si>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</si>
  <si>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</si>
  <si>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</si>
  <si>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</si>
  <si>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</si>
  <si>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</si>
  <si>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</si>
  <si>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</si>
  <si>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</si>
  <si>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</si>
  <si>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</si>
  <si>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</si>
  <si>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</si>
  <si>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</si>
  <si>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</si>
  <si>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</si>
  <si>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</si>
  <si>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</si>
  <si>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</si>
  <si>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</si>
  <si>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</si>
  <si>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</si>
  <si>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</si>
  <si>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</si>
  <si>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</si>
  <si>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</si>
  <si>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</si>
  <si>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</si>
  <si>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</si>
  <si>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</si>
  <si>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</si>
  <si>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</si>
  <si>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</si>
  <si>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</si>
  <si>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</si>
  <si>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</si>
  <si>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</si>
  <si>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</si>
  <si>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</si>
  <si>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</si>
  <si>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</si>
  <si>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</si>
  <si>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</si>
  <si>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</si>
  <si>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</si>
  <si>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</si>
  <si>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</si>
  <si>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</si>
  <si>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</si>
  <si>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</si>
  <si>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</si>
  <si>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</si>
  <si>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</si>
  <si>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</si>
  <si>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</si>
  <si>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</si>
  <si>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</si>
  <si>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</si>
  <si>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</si>
  <si>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</si>
  <si>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</si>
  <si>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</si>
  <si>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</si>
  <si>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</si>
  <si>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</si>
  <si>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</si>
  <si>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</si>
  <si>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</si>
  <si>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</si>
  <si>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</si>
  <si>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</si>
  <si>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</si>
  <si>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</si>
  <si>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</si>
  <si>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</si>
  <si>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</si>
  <si>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</si>
  <si>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</si>
  <si>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</si>
  <si>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</si>
  <si>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</si>
  <si>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</si>
  <si>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</si>
  <si>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</si>
  <si>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</si>
  <si>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</si>
  <si>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</si>
  <si>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</si>
  <si>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</si>
  <si>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</si>
  <si>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</si>
  <si>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</si>
  <si>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</si>
  <si>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</si>
  <si>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</si>
  <si>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</si>
  <si>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</si>
  <si>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</si>
  <si>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</si>
  <si>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</si>
  <si>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</si>
  <si>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</si>
  <si>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</si>
  <si>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</si>
  <si>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</si>
  <si>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</si>
  <si>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</si>
  <si>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</si>
  <si>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</si>
  <si>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</si>
  <si>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</si>
  <si>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</si>
  <si>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</si>
  <si>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</si>
  <si>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</si>
  <si>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</si>
  <si>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</si>
  <si>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</si>
  <si>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</si>
  <si>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</si>
  <si>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</si>
  <si>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</si>
  <si>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</si>
  <si>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</si>
  <si>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</si>
  <si>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</si>
  <si>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</si>
  <si>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</si>
  <si>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</si>
  <si>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</si>
  <si>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</si>
  <si>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</si>
  <si>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</si>
  <si>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</si>
  <si>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</si>
  <si>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</si>
  <si>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</si>
  <si>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</si>
  <si>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</si>
  <si>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</si>
  <si>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</si>
  <si>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</si>
  <si>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</si>
  <si>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</si>
  <si>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</si>
  <si>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</si>
  <si>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</si>
  <si>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</si>
  <si>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</si>
  <si>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</si>
  <si>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</si>
  <si>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</si>
  <si>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</si>
  <si>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</si>
  <si>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</si>
  <si>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</si>
  <si>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</si>
  <si>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</si>
  <si>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</si>
  <si>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</si>
  <si>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</si>
  <si>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</si>
  <si>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</si>
  <si>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</si>
  <si>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</si>
  <si>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</si>
  <si>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</si>
  <si>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</si>
  <si>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</si>
  <si>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</si>
  <si>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</si>
  <si>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</si>
  <si>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</si>
  <si>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</si>
  <si>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</si>
  <si>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</si>
  <si>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</si>
  <si>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</si>
  <si>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</si>
  <si>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</si>
  <si>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</si>
  <si>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</si>
  <si>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</si>
  <si>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</si>
  <si>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</si>
  <si>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</si>
  <si>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</si>
  <si>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</si>
  <si>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</si>
  <si>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</si>
  <si>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</si>
  <si>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</si>
  <si>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</si>
  <si>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</si>
  <si>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</si>
  <si>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</si>
  <si>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</si>
  <si>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</si>
  <si>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</si>
  <si>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</si>
  <si>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</si>
  <si>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</si>
  <si>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</si>
  <si>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</si>
  <si>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</si>
  <si>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</si>
  <si>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</si>
  <si>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</si>
  <si>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</si>
  <si>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</si>
  <si>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</si>
  <si>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</si>
  <si>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</si>
  <si>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</si>
  <si>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</si>
  <si>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</si>
  <si>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</si>
  <si>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</si>
  <si>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</si>
  <si>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</si>
  <si>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</si>
  <si>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</si>
  <si>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</si>
  <si>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</si>
  <si>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</si>
  <si>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</si>
  <si>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</si>
  <si>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</si>
  <si>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</si>
  <si>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</si>
  <si>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</si>
  <si>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</si>
  <si>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</si>
  <si>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</si>
  <si>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</si>
  <si>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</si>
  <si>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</si>
  <si>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</si>
  <si>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</si>
  <si>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</si>
  <si>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</si>
  <si>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</si>
  <si>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</si>
  <si>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</si>
  <si>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</si>
  <si>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</si>
  <si>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</si>
  <si>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</si>
  <si>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</si>
  <si>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</si>
  <si>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</si>
  <si>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</si>
  <si>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</si>
  <si>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</si>
  <si>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</si>
  <si>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</si>
  <si>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</si>
  <si>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</si>
  <si>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</si>
  <si>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</si>
  <si>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</si>
  <si>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</si>
  <si>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</si>
  <si>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</si>
  <si>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</si>
  <si>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</si>
  <si>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</si>
  <si>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</si>
  <si>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</si>
  <si>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</si>
  <si>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</si>
  <si>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</si>
  <si>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</si>
  <si>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</si>
  <si>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</si>
  <si>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</si>
  <si>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</si>
  <si>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</si>
  <si>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</si>
  <si>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</si>
  <si>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</si>
  <si>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</si>
  <si>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</si>
  <si>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</si>
  <si>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</si>
  <si>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</si>
  <si>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</si>
  <si>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</si>
  <si>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</si>
  <si>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</si>
  <si>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25000 to 29999</t>
  </si>
  <si>
    <t>Successful</t>
  </si>
  <si>
    <t>Unsuccessful</t>
  </si>
  <si>
    <t>Data</t>
  </si>
  <si>
    <t>mean</t>
  </si>
  <si>
    <t>median</t>
  </si>
  <si>
    <t>minimum</t>
  </si>
  <si>
    <t>maximum</t>
  </si>
  <si>
    <t>variance</t>
  </si>
  <si>
    <t>standard deviation</t>
  </si>
  <si>
    <t>Mean better summarizes data since the median only is involved in the most common number and does not include other numbers in the list.</t>
  </si>
  <si>
    <t>Higher Variability with successful campaigns points to the fact that successful campaigns are more likely to have a higher number of backers compared to unsuccessful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</si>
</sst>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14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852BA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852BA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852BA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24994659260841701"/>
        </patternFill>
      </fill>
    </dxf>
    <dxf>
      <numFmt numFmtId="1" formatCode="0"/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852BA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24994659260841701"/>
        </patternFill>
      </fill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</dxfs>
  <tableStyles count="0" defaultTableStyle="TableStyleMedium2" defaultPivotStyle="PivotStyleLight16"/>
  <colors>
    <mruColors>
      <color rgb="FF852BA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[CrowdfundingBook.xlsx]PivotTable_Category!PivotTable1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Category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8-4A72-AA5B-63FD0D557ACE}"/>
            </c:ext>
          </c:extLst>
        </c:ser>
        <c:ser>
          <c:idx val="1"/>
          <c:order val="1"/>
          <c:tx>
            <c:strRef>
              <c:f>PivotTable_Category!$C$3:$C$4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8-4A72-AA5B-63FD0D557ACE}"/>
            </c:ext>
          </c:extLst>
        </c:ser>
        <c:ser>
          <c:idx val="2"/>
          <c:order val="2"/>
          <c:tx>
            <c:strRef>
              <c:f>PivotTable_Category!$D$3:$D$4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8-4A72-AA5B-63FD0D557ACE}"/>
            </c:ext>
          </c:extLst>
        </c:ser>
        <c:ser>
          <c:idx val="3"/>
          <c:order val="3"/>
          <c:tx>
            <c:strRef>
              <c:f>PivotTable_Category!$E$3:$E$4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8-4A72-AA5B-63FD0D55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943216"/>
        <c:axId val="1254720576"/>
      </c:barChart>
      <c:catAx>
        <c:axId val="12619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20576"/>
        <c:crosses val="autoZero"/>
        <c:auto val="1"/>
        <c:lblAlgn val="ctr"/>
        <c:lblOffset val="100"/>
        <c:noMultiLvlLbl val="0"/>
      </c:catAx>
      <c:valAx>
        <c:axId val="12547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[CrowdfundingBook.xlsx]PivotTable_SubCategory!PivotTable3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C1C-A31E-7B3C055935D5}"/>
            </c:ext>
          </c:extLst>
        </c:ser>
        <c:ser>
          <c:idx val="1"/>
          <c:order val="1"/>
          <c:tx>
            <c:strRef>
              <c:f>PivotTable_SubCategory!$C$4:$C$5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C1C-A31E-7B3C055935D5}"/>
            </c:ext>
          </c:extLst>
        </c:ser>
        <c:ser>
          <c:idx val="2"/>
          <c:order val="2"/>
          <c:tx>
            <c:strRef>
              <c:f>PivotTable_SubCategory!$D$4:$D$5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E-4C1C-A31E-7B3C055935D5}"/>
            </c:ext>
          </c:extLst>
        </c:ser>
        <c:ser>
          <c:idx val="3"/>
          <c:order val="3"/>
          <c:tx>
            <c:strRef>
              <c:f>PivotTable_SubCategory!$E$4:$E$5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E-4C1C-A31E-7B3C0559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201808"/>
        <c:axId val="1254732576"/>
      </c:barChart>
      <c:catAx>
        <c:axId val="12912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32576"/>
        <c:crosses val="autoZero"/>
        <c:auto val="1"/>
        <c:lblAlgn val="ctr"/>
        <c:lblOffset val="100"/>
        <c:noMultiLvlLbl val="0"/>
      </c:catAx>
      <c:valAx>
        <c:axId val="12547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[CrowdfundingBook.xlsx]Pivot-chartlinegraph!PivotTable2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'Pivot-chartlinegraph'!$B$5:$B$6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'Pivot-chartlinegraph'!$A$7:$A$19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'Pivot-chartlinegraph'!$B$7:$B$19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720-8681-5B1323031AEB}"/>
            </c:ext>
          </c:extLst>
        </c:ser>
        <c:ser>
          <c:idx val="1"/>
          <c:order val="1"/>
          <c:tx>
            <c:strRef>
              <c:f>'Pivot-chartlinegraph'!$C$5:$C$6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'Pivot-chartlinegraph'!$A$7:$A$19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'Pivot-chartlinegraph'!$C$7:$C$19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720-8681-5B1323031AEB}"/>
            </c:ext>
          </c:extLst>
        </c:ser>
        <c:ser>
          <c:idx val="2"/>
          <c:order val="2"/>
          <c:tx>
            <c:strRef>
              <c:f>'Pivot-chartlinegraph'!$D$5:$D$6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'Pivot-chartlinegraph'!$A$7:$A$19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'Pivot-chartlinegraph'!$D$7:$D$19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720-8681-5B1323031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09360"/>
        <c:axId val="1048956608"/>
      </c:lineChart>
      <c:catAx>
        <c:axId val="4948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56608"/>
        <c:crosses val="autoZero"/>
        <c:auto val="1"/>
        <c:lblAlgn val="ctr"/>
        <c:lblOffset val="100"/>
        <c:noMultiLvlLbl val="0"/>
      </c:catAx>
      <c:valAx>
        <c:axId val="10489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0-483A-B4F7-5568868BD37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0-483A-B4F7-5568868BD37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0-483A-B4F7-5568868BD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427088"/>
        <c:axId val="1544008864"/>
      </c:lineChart>
      <c:catAx>
        <c:axId val="17744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08864"/>
        <c:crosses val="autoZero"/>
        <c:auto val="1"/>
        <c:lblAlgn val="ctr"/>
        <c:lblOffset val="100"/>
        <c:noMultiLvlLbl val="0"/>
      </c:catAx>
      <c:valAx>
        <c:axId val="1544008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180975</xdr:rowOff>
    </xdr:from>
    <xdr:to>
      <xdr:col>14</xdr:col>
      <xdr:colOff>285750</xdr:colOff>
      <xdr:row>25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715B01-5142-6684-E14F-E9434AFC3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247648</xdr:colOff>
      <xdr:row>1</xdr:row>
      <xdr:rowOff>161925</xdr:rowOff>
    </xdr:from>
    <xdr:to>
      <xdr:col>17</xdr:col>
      <xdr:colOff>342900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9D0B6-64F0-46AB-972A-47A83CAFE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161923</xdr:colOff>
      <xdr:row>3</xdr:row>
      <xdr:rowOff>161925</xdr:rowOff>
    </xdr:from>
    <xdr:to>
      <xdr:col>13</xdr:col>
      <xdr:colOff>85724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01742-1A2B-81CC-EC0F-D61ECEE02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1314449</xdr:colOff>
      <xdr:row>14</xdr:row>
      <xdr:rowOff>152399</xdr:rowOff>
    </xdr:from>
    <xdr:to>
      <xdr:col>7</xdr:col>
      <xdr:colOff>209550</xdr:colOff>
      <xdr:row>32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1451B-BA13-83B5-D838-A3DC3A9A4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Dudek" refreshedDate="45018.767220949077" createdVersion="8" refreshedVersion="8" minRefreshableVersion="3" recordCount="1000" xr:uid="{BDDBBBD9-2018-4F18-BA9C-E12B79D44D1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Dudek" refreshedDate="45018.774493055556" createdVersion="8" refreshedVersion="8" minRefreshableVersion="3" recordCount="1001" xr:uid="{B608A6E9-AC0A-408A-9794-77ECFDD9F85A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 Dudek" refreshedDate="45021.589516203705" backgroundQuery="1" createdVersion="8" refreshedVersion="8" minRefreshableVersion="3" recordCount="0" supportSubquery="1" supportAdvancedDrill="1" xr:uid="{D7393B5D-0CCD-453B-BEAE-BEF83C2242B4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7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te Created Conversion]" caption="Count of Date Created Conversion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6F2EC-7B77-4A23-A421-9CDAE3FBC8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6">
    <format dxfId="36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35">
      <pivotArea dataOnly="0" labelOnly="1" outline="0" fieldPosition="0">
        <references count="1">
          <reference field="9" count="0"/>
        </references>
      </pivotArea>
    </format>
    <format dxfId="34">
      <pivotArea field="6" type="button" dataOnly="0" labelOnly="1" outline="0" axis="axisCol" fieldPosition="0"/>
    </format>
    <format dxfId="33">
      <pivotArea dataOnly="0" labelOnly="1" fieldPosition="0">
        <references count="1">
          <reference field="6" count="1">
            <x v="0"/>
          </reference>
        </references>
      </pivotArea>
    </format>
    <format dxfId="32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31">
      <pivotArea dataOnly="0" labelOnly="1" outline="0" fieldPosition="0">
        <references count="1">
          <reference field="9" count="0"/>
        </references>
      </pivotArea>
    </format>
    <format dxfId="30">
      <pivotArea field="6" type="button" dataOnly="0" labelOnly="1" outline="0" axis="axisCol" fieldPosition="0"/>
    </format>
    <format dxfId="29">
      <pivotArea dataOnly="0" labelOnly="1" fieldPosition="0">
        <references count="1">
          <reference field="6" count="1">
            <x v="0"/>
          </reference>
        </references>
      </pivotArea>
    </format>
    <format dxfId="28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27">
      <pivotArea dataOnly="0" labelOnly="1" outline="0" fieldPosition="0">
        <references count="1">
          <reference field="9" count="0"/>
        </references>
      </pivotArea>
    </format>
    <format dxfId="26">
      <pivotArea field="6" type="button" dataOnly="0" labelOnly="1" outline="0" axis="axisCol" fieldPosition="0"/>
    </format>
    <format dxfId="25">
      <pivotArea dataOnly="0" labelOnly="1" fieldPosition="0">
        <references count="1">
          <reference field="6" count="1">
            <x v="0"/>
          </reference>
        </references>
      </pivotArea>
    </format>
    <format dxfId="24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23">
      <pivotArea dataOnly="0" labelOnly="1" outline="0" fieldPosition="0">
        <references count="1">
          <reference field="9" count="0"/>
        </references>
      </pivotArea>
    </format>
    <format dxfId="22">
      <pivotArea field="6" type="button" dataOnly="0" labelOnly="1" outline="0" axis="axisCol" fieldPosition="0"/>
    </format>
    <format dxfId="21">
      <pivotArea dataOnly="0" labelOnly="1" fieldPosition="0">
        <references count="1">
          <reference field="6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0D993-E723-471F-AE44-109E0B4E7F5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6D7D1-CA5B-41E5-A664-4D53F48CAE08}" name="PivotTable2" cacheId="4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5:E19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375B20-E84B-47E0-9B5B-BBA553440241}" name="Table1" displayName="Table1" ref="K1:M8" totalsRowShown="0">
  <autoFilter ref="K1:M8" xr:uid="{34375B20-E84B-47E0-9B5B-BBA553440241}"/>
  <tableColumns count="3">
    <tableColumn id="1" xr3:uid="{EAE261DF-C41A-4981-97F1-20CB9D5E5443}" name="Data"/>
    <tableColumn id="2" xr3:uid="{67E89B80-4E14-4E99-B190-3F04839C5DEC}" name="Successful"/>
    <tableColumn id="3" xr3:uid="{73D3B6E5-76F2-47D9-8F90-1DB757EC1B5C}" name="Unsuccessfu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57E7-989E-4D9C-96C5-4FD8ACFFDAAF}">
  <sheetPr codeName="Sheet1"/>
  <dimension ref="A1:F14"/>
  <sheetViews>
    <sheetView workbookViewId="0">
      <selection activeCell="E20" sqref="E20"/>
    </sheetView>
  </sheetViews>
  <sheetFormatPr defaultRowHeight="15.75" x14ac:dyDescent="0.5"/>
  <cols>
    <col min="1" max="1" width="16.4375" bestFit="1" customWidth="1"/>
    <col min="2" max="2" width="16.4375" style="7" customWidth="1"/>
    <col min="3" max="3" width="7.4375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6" t="s">
        <v>6</v>
      </c>
      <c r="B1" s="7" t="s">
        <v>2069</v>
      </c>
    </row>
    <row r="3" spans="1:6" x14ac:dyDescent="0.5">
      <c r="A3" s="6" t="s">
        <v>2068</v>
      </c>
      <c r="B3" s="8" t="s">
        <v>2070</v>
      </c>
    </row>
    <row r="4" spans="1:6" x14ac:dyDescent="0.5">
      <c r="A4" s="6" t="s">
        <v>2066</v>
      </c>
      <c r="B4" s="7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7" t="s">
        <v>2041</v>
      </c>
      <c r="B5" s="7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7" t="s">
        <v>2033</v>
      </c>
      <c r="B6" s="7">
        <v>4</v>
      </c>
      <c r="C6">
        <v>20</v>
      </c>
      <c r="E6">
        <v>22</v>
      </c>
      <c r="F6">
        <v>46</v>
      </c>
    </row>
    <row r="7" spans="1:6" x14ac:dyDescent="0.5">
      <c r="A7" s="7" t="s">
        <v>2050</v>
      </c>
      <c r="B7" s="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7" t="s">
        <v>2064</v>
      </c>
      <c r="E8">
        <v>4</v>
      </c>
      <c r="F8">
        <v>4</v>
      </c>
    </row>
    <row r="9" spans="1:6" x14ac:dyDescent="0.5">
      <c r="A9" s="7" t="s">
        <v>2035</v>
      </c>
      <c r="B9" s="7">
        <v>10</v>
      </c>
      <c r="C9">
        <v>66</v>
      </c>
      <c r="E9">
        <v>99</v>
      </c>
      <c r="F9">
        <v>175</v>
      </c>
    </row>
    <row r="10" spans="1:6" x14ac:dyDescent="0.5">
      <c r="A10" s="7" t="s">
        <v>2054</v>
      </c>
      <c r="B10" s="7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7" t="s">
        <v>2047</v>
      </c>
      <c r="B11" s="7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7" t="s">
        <v>2037</v>
      </c>
      <c r="B12" s="7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7" t="s">
        <v>2039</v>
      </c>
      <c r="B13" s="7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7" t="s">
        <v>2067</v>
      </c>
      <c r="B14" s="7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6D10-7D17-45CD-8048-73D3784CD27B}">
  <sheetPr codeName="Sheet2"/>
  <dimension ref="A1:F30"/>
  <sheetViews>
    <sheetView workbookViewId="0">
      <selection activeCell="R18" sqref="R18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customWidth="1"/>
    <col min="6" max="7" width="10.9375" bestFit="1" customWidth="1"/>
  </cols>
  <sheetData>
    <row r="1" spans="1:6" x14ac:dyDescent="0.5">
      <c r="A1" s="6" t="s">
        <v>6</v>
      </c>
      <c r="B1" t="s">
        <v>2069</v>
      </c>
    </row>
    <row r="2" spans="1:6" x14ac:dyDescent="0.5">
      <c r="A2" s="6" t="s">
        <v>2031</v>
      </c>
      <c r="B2" t="s">
        <v>2069</v>
      </c>
    </row>
    <row r="4" spans="1:6" x14ac:dyDescent="0.5">
      <c r="A4" s="6" t="s">
        <v>2068</v>
      </c>
      <c r="B4" s="6" t="s">
        <v>2070</v>
      </c>
    </row>
    <row r="5" spans="1:6" x14ac:dyDescent="0.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7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5">
      <c r="A7" s="7" t="s">
        <v>2065</v>
      </c>
      <c r="B7" s="11"/>
      <c r="C7" s="11"/>
      <c r="D7" s="11"/>
      <c r="E7" s="11">
        <v>4</v>
      </c>
      <c r="F7" s="11">
        <v>4</v>
      </c>
    </row>
    <row r="8" spans="1:6" x14ac:dyDescent="0.5">
      <c r="A8" s="7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5">
      <c r="A9" s="7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5">
      <c r="A10" s="7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5">
      <c r="A11" s="7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5">
      <c r="A12" s="7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5">
      <c r="A13" s="7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5">
      <c r="A14" s="7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5">
      <c r="A15" s="7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5">
      <c r="A16" s="7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5">
      <c r="A17" s="7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5">
      <c r="A18" s="7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5">
      <c r="A19" s="7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5">
      <c r="A20" s="7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5">
      <c r="A21" s="7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5">
      <c r="A22" s="7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5">
      <c r="A23" s="7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5">
      <c r="A24" s="7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5">
      <c r="A25" s="7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5">
      <c r="A26" s="7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5">
      <c r="A27" s="7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5">
      <c r="A28" s="7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5">
      <c r="A29" s="7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5">
      <c r="A30" s="7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workbookViewId="0">
      <selection activeCell="G1" sqref="G1:H1048576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4.3125" customWidth="1"/>
    <col min="8" max="8" width="13" bestFit="1" customWidth="1"/>
    <col min="9" max="9" width="17.25" customWidth="1"/>
    <col min="12" max="13" width="11.1875" bestFit="1" customWidth="1"/>
    <col min="14" max="14" width="23.0625" customWidth="1"/>
    <col min="15" max="15" width="21.0625" customWidth="1"/>
    <col min="18" max="19" width="28" bestFit="1" customWidth="1"/>
    <col min="20" max="20" width="16.37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((E2/D2)*100)</f>
        <v>0</v>
      </c>
      <c r="G2" t="s">
        <v>14</v>
      </c>
      <c r="H2">
        <v>0</v>
      </c>
      <c r="I2" s="5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N4</f>
        <v>41595.25</v>
      </c>
      <c r="O2" s="9">
        <f>((M2/86400) + DATE(1970, 1, 1 ))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((E3/D3)*100)</f>
        <v>1040</v>
      </c>
      <c r="G3" t="s">
        <v>20</v>
      </c>
      <c r="H3">
        <v>158</v>
      </c>
      <c r="I3" s="5">
        <f t="shared" ref="I3:I66" si="0"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5" si="1" xml:space="preserve"> ((L3/86400) + DATE(1970, 1, 1 ))</f>
        <v>41870.208333333336</v>
      </c>
      <c r="O3" s="9">
        <f t="shared" ref="O3:O66" si="2">((M3/86400) + DATE(1970, 1, 1 ))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3">((E4/D4)*100)</f>
        <v>131.4787822878229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3"/>
        <v>58.976190476190467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3"/>
        <v>69.276315789473685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3"/>
        <v>173.61842105263159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3"/>
        <v>20.961538461538463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3"/>
        <v>327.57777777777778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3"/>
        <v>19.932788374205266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3"/>
        <v>51.741935483870968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3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3"/>
        <v>48.095238095238095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3"/>
        <v>89.349206349206341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3"/>
        <v>245.11904761904765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3"/>
        <v>66.769503546099301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3"/>
        <v>47.307881773399011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3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3"/>
        <v>159.39125295508273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3"/>
        <v>66.912087912087912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3"/>
        <v>48.529600000000002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3"/>
        <v>112.24279210925646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3"/>
        <v>40.992553191489364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3"/>
        <v>128.07106598984771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3"/>
        <v>332.04444444444448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3"/>
        <v>112.83225108225108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3"/>
        <v>216.43636363636364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3"/>
        <v>48.199069767441863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3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3"/>
        <v>105.22553516819573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3"/>
        <v>328.89978213507629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3"/>
        <v>160.61111111111111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3"/>
        <v>310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3"/>
        <v>86.807920792079202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3"/>
        <v>377.82071713147411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3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3"/>
        <v>150.30119521912351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3"/>
        <v>157.28571428571431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3"/>
        <v>139.98765432098764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3"/>
        <v>325.32258064516128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3"/>
        <v>50.777777777777779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3"/>
        <v>169.06818181818181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3"/>
        <v>212.92857142857144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3"/>
        <v>443.94444444444446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3"/>
        <v>185.9390243902439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3"/>
        <v>658.8125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3"/>
        <v>47.684210526315788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3"/>
        <v>114.78378378378378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3"/>
        <v>475.26666666666665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3"/>
        <v>386.97297297297297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3"/>
        <v>189.625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3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3"/>
        <v>91.867805186590772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3"/>
        <v>34.152777777777779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3"/>
        <v>140.40909090909091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3"/>
        <v>89.86666666666666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3"/>
        <v>177.96969696969697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3"/>
        <v>143.66249999999999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3"/>
        <v>215.27586206896552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3"/>
        <v>227.11111111111114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3"/>
        <v>275.07142857142861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3"/>
        <v>144.37048832271762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3"/>
        <v>92.74598393574297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3"/>
        <v>722.6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3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3"/>
        <v>97.642857142857139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ref="N66:N129" si="4" xml:space="preserve"> ((L66/86400) + DATE(1970, 1, 1 ))</f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3"/>
        <v>236.14754098360655</v>
      </c>
      <c r="G67" t="s">
        <v>20</v>
      </c>
      <c r="H67">
        <v>236</v>
      </c>
      <c r="I67" s="5">
        <f t="shared" ref="I67:I130" si="5"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si="4"/>
        <v>40570.25</v>
      </c>
      <c r="O67" s="9">
        <f t="shared" ref="O67:O130" si="6">((M67/86400) + DATE(1970, 1, 1 ))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7">((E68/D68)*100)</f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4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4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4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4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4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4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4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4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4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4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4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4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4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4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4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4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4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4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4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4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4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4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4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4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4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4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4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4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4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4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4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4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4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4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4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4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4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4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4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4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4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4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4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4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4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4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4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4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4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4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4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4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4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4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4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4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4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4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4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4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4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4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ref="N130:N193" si="8" xml:space="preserve"> ((L130/86400) + DATE(1970, 1, 1 ))</f>
        <v>40417.208333333336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7"/>
        <v>3.202693602693603</v>
      </c>
      <c r="G131" t="s">
        <v>74</v>
      </c>
      <c r="H131">
        <v>55</v>
      </c>
      <c r="I131" s="5">
        <f t="shared" ref="I131:I194" si="9"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si="8"/>
        <v>42038.25</v>
      </c>
      <c r="O131" s="9">
        <f t="shared" ref="O131:O194" si="10">((M131/86400) + DATE(1970, 1, 1 ))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1">((E132/D132)*100)</f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8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1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8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1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8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1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8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1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8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1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8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1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8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1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8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1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8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1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8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1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8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1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8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1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8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1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8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1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8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1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8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1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8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1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8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1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8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1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8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1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8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1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8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1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8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1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8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1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8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1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8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1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8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1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8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1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8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1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8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1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8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1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8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1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8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1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8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1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8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1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8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1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8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1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8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1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8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1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8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1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8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1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8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1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8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1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8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1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8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1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8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1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8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1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8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1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8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1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8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1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8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1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8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1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8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1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8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1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8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1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8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1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8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1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8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1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8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1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8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1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8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1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8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1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ref="N194:N257" si="12" xml:space="preserve"> ((L194/86400) + DATE(1970, 1, 1 ))</f>
        <v>41817.208333333336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1"/>
        <v>45.636363636363633</v>
      </c>
      <c r="G195" t="s">
        <v>14</v>
      </c>
      <c r="H195">
        <v>65</v>
      </c>
      <c r="I195" s="5">
        <f t="shared" ref="I195:I258" si="13"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si="12"/>
        <v>43198.208333333328</v>
      </c>
      <c r="O195" s="9">
        <f t="shared" ref="O195:O258" si="14">((M195/86400) + DATE(1970, 1, 1 ))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5">((E196/D196)*100)</f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2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2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2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2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2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2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2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2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2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2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2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2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2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2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2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2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2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2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2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2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2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2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2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2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2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2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2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2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2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2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2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2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2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2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2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2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2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2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2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2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2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2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2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2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2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2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2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2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2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2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2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2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2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2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2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2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2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2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2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2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2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2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ref="N258:N321" si="16" xml:space="preserve"> ((L258/86400) + DATE(1970, 1, 1 ))</f>
        <v>42393.25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5"/>
        <v>146</v>
      </c>
      <c r="G259" t="s">
        <v>20</v>
      </c>
      <c r="H259">
        <v>92</v>
      </c>
      <c r="I259" s="5">
        <f t="shared" ref="I259:I322" si="17"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si="16"/>
        <v>41338.25</v>
      </c>
      <c r="O259" s="9">
        <f t="shared" ref="O259:O322" si="18">((M259/86400) + DATE(1970, 1, 1 ))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9">((E260/D260)*100)</f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6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9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6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9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6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9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6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9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6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9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6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9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6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9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6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9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6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9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6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9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6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9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6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9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6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9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6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9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6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9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6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9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6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9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6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9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6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9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6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9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6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9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6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9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6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9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6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9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6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9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6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9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6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9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6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9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6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9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6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9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6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9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6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9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6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9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6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9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6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9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6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9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6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9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6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9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6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9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6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9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6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9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6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9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6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9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6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9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6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9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6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9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6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9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6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9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6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9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6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9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6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9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6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9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6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9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6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9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6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9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6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9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6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9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6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9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6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9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6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9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6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9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6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9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ref="N322:N385" si="20" xml:space="preserve"> ((L322/86400) + DATE(1970, 1, 1 ))</f>
        <v>40673.208333333336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9"/>
        <v>94.144366197183089</v>
      </c>
      <c r="G323" t="s">
        <v>14</v>
      </c>
      <c r="H323">
        <v>2468</v>
      </c>
      <c r="I323" s="5">
        <f t="shared" ref="I323:I386" si="21"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si="20"/>
        <v>40634.208333333336</v>
      </c>
      <c r="O323" s="9">
        <f t="shared" ref="O323:O386" si="22">((M323/86400) + DATE(1970, 1, 1 ))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3">((E324/D324)*100)</f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0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3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0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3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0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3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0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3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0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3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0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3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0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3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0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3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0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3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0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3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0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3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0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3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0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3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0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3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0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3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0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3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0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3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0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3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0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3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0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3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0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3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0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3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0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3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0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3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0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3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0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3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0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3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0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3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0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3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0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3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0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3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0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3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0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3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0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3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0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3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0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3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0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3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0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3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0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3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0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3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0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3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0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3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0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3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0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3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0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3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0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3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0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3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0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3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0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3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0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3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0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3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0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3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0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3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0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3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0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3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0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3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0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3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0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3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0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3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0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3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0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3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0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3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ref="N386:N449" si="24" xml:space="preserve"> ((L386/86400) + DATE(1970, 1, 1 ))</f>
        <v>42776.25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3"/>
        <v>146.16709511568124</v>
      </c>
      <c r="G387" t="s">
        <v>20</v>
      </c>
      <c r="H387">
        <v>1137</v>
      </c>
      <c r="I387" s="5">
        <f t="shared" ref="I387:I450" si="25"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si="24"/>
        <v>43553.208333333328</v>
      </c>
      <c r="O387" s="9">
        <f t="shared" ref="O387:O450" si="26">((M387/86400) + DATE(1970, 1, 1 ))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7">((E388/D388)*100)</f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4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7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4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7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4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7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4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7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4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7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4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7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4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7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4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7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4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7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4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7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4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7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4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7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4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7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4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7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4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7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4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7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4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7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4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7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4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7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4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7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4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7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4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7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4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7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4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7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4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7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4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7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4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7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4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7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4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7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4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7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4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7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4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7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4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7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4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7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4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7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4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7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4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7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4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7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4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7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4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7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4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7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4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7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4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7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4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7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4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7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4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7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4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7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4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7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4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7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4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7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4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7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4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7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4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7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4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7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4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7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4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7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4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7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4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7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4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7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4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7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4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7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4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7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ref="N450:N513" si="28" xml:space="preserve"> ((L450/86400) + DATE(1970, 1, 1 ))</f>
        <v>41378.208333333336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7"/>
        <v>967</v>
      </c>
      <c r="G451" t="s">
        <v>20</v>
      </c>
      <c r="H451">
        <v>86</v>
      </c>
      <c r="I451" s="5">
        <f t="shared" ref="I451:I514" si="29"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si="28"/>
        <v>43530.25</v>
      </c>
      <c r="O451" s="9">
        <f t="shared" ref="O451:O514" si="30">((M451/86400) + DATE(1970, 1, 1 ))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1">((E452/D452)*100)</f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8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1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8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1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8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1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8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1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8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1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8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1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8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1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8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1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8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1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8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1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8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1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8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1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8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1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8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1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8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1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8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1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8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1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8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1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8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1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8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1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8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1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8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1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8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1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8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1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8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1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8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1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8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1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8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1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8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1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8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1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8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1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8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1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8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1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8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1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8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1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8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1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8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1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8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1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8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1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8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1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8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1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8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1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8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1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8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1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8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1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8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1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8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1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8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1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8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1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8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1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8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1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8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1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8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1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8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1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8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1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8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1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8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1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8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1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8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1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8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1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8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1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8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1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ref="N514:N577" si="32" xml:space="preserve"> ((L514/86400) + DATE(1970, 1, 1 ))</f>
        <v>41825.208333333336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1"/>
        <v>39.277108433734945</v>
      </c>
      <c r="G515" t="s">
        <v>74</v>
      </c>
      <c r="H515">
        <v>35</v>
      </c>
      <c r="I515" s="5">
        <f t="shared" ref="I515:I578" si="33"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si="32"/>
        <v>40430.208333333336</v>
      </c>
      <c r="O515" s="9">
        <f t="shared" ref="O515:O578" si="34">((M515/86400) + DATE(1970, 1, 1 ))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5">((E516/D516)*100)</f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2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5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2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5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2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5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2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5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2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5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2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5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2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5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2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5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2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5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2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5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2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5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2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5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2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5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2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5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2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5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2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5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2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5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2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5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2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5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2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5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2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5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2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5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2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5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2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5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2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5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2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5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2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5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2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5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2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5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2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5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2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5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2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5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2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5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2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5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2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5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2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5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2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5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2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5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2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5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2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5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2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5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2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5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2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5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2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5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2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5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2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5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2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5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2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5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2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5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2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5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2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5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2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5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2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5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2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5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2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5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2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5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2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5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2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5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2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5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2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5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2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5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2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5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ref="N578:N641" si="36" xml:space="preserve"> ((L578/86400) + DATE(1970, 1, 1 ))</f>
        <v>43040.208333333328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5"/>
        <v>18.853658536585368</v>
      </c>
      <c r="G579" t="s">
        <v>74</v>
      </c>
      <c r="H579">
        <v>37</v>
      </c>
      <c r="I579" s="5">
        <f t="shared" ref="I579:I642" si="37"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si="36"/>
        <v>40613.25</v>
      </c>
      <c r="O579" s="9">
        <f t="shared" ref="O579:O642" si="38">((M579/86400) + DATE(1970, 1, 1 ))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9">((E580/D580)*100)</f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6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9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6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9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6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9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6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9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6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9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6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9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6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9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6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9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6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9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6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9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6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9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6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9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6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9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6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9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6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9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6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9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6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9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6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9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6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9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6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9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6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9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6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9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6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9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6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9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6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9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6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9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6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9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6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9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6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9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6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9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6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9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6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9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6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9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6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9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6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9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6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9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6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9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6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9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6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9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6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9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6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9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6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9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6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9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6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9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6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9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6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9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6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9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6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9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6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9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6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9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6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9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6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9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6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9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6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9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6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9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6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9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6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9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6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9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6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9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6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9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6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9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6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9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ref="N642:N705" si="40" xml:space="preserve"> ((L642/86400) + DATE(1970, 1, 1 ))</f>
        <v>42387.25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9"/>
        <v>119.96808510638297</v>
      </c>
      <c r="G643" t="s">
        <v>20</v>
      </c>
      <c r="H643">
        <v>194</v>
      </c>
      <c r="I643" s="5">
        <f t="shared" ref="I643:I706" si="41"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si="40"/>
        <v>42786.25</v>
      </c>
      <c r="O643" s="9">
        <f t="shared" ref="O643:O706" si="42">((M643/86400) + DATE(1970, 1, 1 ))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3">((E644/D644)*100)</f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0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3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0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3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0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3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0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3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0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3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0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3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0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3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0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3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0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3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0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3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0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3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0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3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0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3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0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3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0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3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0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3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0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3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0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3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0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3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0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3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0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3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0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3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0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3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0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3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0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3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0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3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0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3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0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3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0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3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0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3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0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3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0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3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0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3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0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3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0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3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0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3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0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3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0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3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0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3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0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3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0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3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0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3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0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3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0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3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0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3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0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3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0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3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0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3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0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3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0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3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0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3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0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3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0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3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0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3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0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3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0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3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0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3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0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3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0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3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0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3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0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3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0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3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ref="N706:N769" si="44" xml:space="preserve"> ((L706/86400) + DATE(1970, 1, 1 ))</f>
        <v>42555.208333333328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3"/>
        <v>99.026517383618156</v>
      </c>
      <c r="G707" t="s">
        <v>14</v>
      </c>
      <c r="H707">
        <v>2025</v>
      </c>
      <c r="I707" s="5">
        <f t="shared" ref="I707:I770" si="45"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si="44"/>
        <v>41619.25</v>
      </c>
      <c r="O707" s="9">
        <f t="shared" ref="O707:O770" si="46">((M707/86400) + DATE(1970, 1, 1 ))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7">((E708/D708)*100)</f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4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7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4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7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4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7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4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7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4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7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4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7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4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7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4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7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4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7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4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7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4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7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4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7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4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7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4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7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4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7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4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7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4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7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4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7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4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7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4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7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4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7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4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7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4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7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4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7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4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7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4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7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4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7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4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7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4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7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4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7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4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7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4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7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4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7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4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7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4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7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4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7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4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7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4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7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4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7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4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7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4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7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4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7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4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7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4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7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4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7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4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7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4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7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4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7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4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7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4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7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4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7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4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7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4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7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4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7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4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7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4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7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4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7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4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7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4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7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4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7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4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7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4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7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ref="N770:N833" si="48" xml:space="preserve"> ((L770/86400) + DATE(1970, 1, 1 ))</f>
        <v>41619.25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7"/>
        <v>86.867834394904463</v>
      </c>
      <c r="G771" t="s">
        <v>14</v>
      </c>
      <c r="H771">
        <v>3410</v>
      </c>
      <c r="I771" s="5">
        <f t="shared" ref="I771:I834" si="49"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si="48"/>
        <v>41501.208333333336</v>
      </c>
      <c r="O771" s="9">
        <f t="shared" ref="O771:O834" si="50">((M771/86400) + DATE(1970, 1, 1 ))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1">((E772/D772)*100)</f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8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1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8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1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8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1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8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1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8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1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8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1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8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1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8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1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8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1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8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1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8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1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8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1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8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1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8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1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8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1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8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1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8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1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8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1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8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1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8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1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8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1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8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1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8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1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8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1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8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1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8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1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8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1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8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1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8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1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8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1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8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1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8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1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8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1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8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1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8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1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8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1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8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1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8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1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8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1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8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1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8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1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8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1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8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1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8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1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8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1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8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1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8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1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8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1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8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1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8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1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8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1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8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1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8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1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8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1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8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1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8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1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8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1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8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1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8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1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8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1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8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1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8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1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ref="N834:N897" si="52" xml:space="preserve"> ((L834/86400) + DATE(1970, 1, 1 ))</f>
        <v>42299.208333333328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1"/>
        <v>157.69117647058823</v>
      </c>
      <c r="G835" t="s">
        <v>20</v>
      </c>
      <c r="H835">
        <v>165</v>
      </c>
      <c r="I835" s="5">
        <f t="shared" ref="I835:I898" si="53"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si="52"/>
        <v>40588.25</v>
      </c>
      <c r="O835" s="9">
        <f t="shared" ref="O835:O898" si="54">((M835/86400) + DATE(1970, 1, 1 ))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5">((E836/D836)*100)</f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2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5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2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5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2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5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2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5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2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5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2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5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2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5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2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5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2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5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2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5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2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5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2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5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2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5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2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5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2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5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2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5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2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5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2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5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2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5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2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5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2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5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2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5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2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5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2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5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2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5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2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5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2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5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2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5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2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5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2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5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2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5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2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5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2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5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2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5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2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5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2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5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2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5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2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5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2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5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2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5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2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5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2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5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2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5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2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5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2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5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2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5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2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5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2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5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2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5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2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5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2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5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2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5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2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5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2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5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2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5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2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5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2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5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2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5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2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5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2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5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2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5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2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5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ref="N898:N961" si="56" xml:space="preserve"> ((L898/86400) + DATE(1970, 1, 1 ))</f>
        <v>40738.208333333336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5"/>
        <v>27.693181818181817</v>
      </c>
      <c r="G899" t="s">
        <v>14</v>
      </c>
      <c r="H899">
        <v>27</v>
      </c>
      <c r="I899" s="5">
        <f t="shared" ref="I899:I962" si="57"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56"/>
        <v>43583.208333333328</v>
      </c>
      <c r="O899" s="9">
        <f t="shared" ref="O899:O962" si="58">((M899/86400) + DATE(1970, 1, 1 ))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9">((E900/D900)*100)</f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6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9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6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9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6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9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6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9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6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9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6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9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6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9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6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9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6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9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6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9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6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9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6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9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6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9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6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9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6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9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6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9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6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9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6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9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6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9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6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9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6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9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6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9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6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9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6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9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6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9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6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9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6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9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6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9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6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9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6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9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6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9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6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9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6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9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6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9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6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9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6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9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6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9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6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9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6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9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6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9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6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9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6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9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6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9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6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9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6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9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6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9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6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9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6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9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6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9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6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9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6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9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6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9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6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9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6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9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6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9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6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9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6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9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6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9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6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9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6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9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6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9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6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9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ref="N962:N1001" si="60" xml:space="preserve"> ((L962/86400) + DATE(1970, 1, 1 ))</f>
        <v>42408.25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9"/>
        <v>119.29824561403508</v>
      </c>
      <c r="G963" t="s">
        <v>20</v>
      </c>
      <c r="H963">
        <v>155</v>
      </c>
      <c r="I963" s="5">
        <f t="shared" ref="I963:I1001" si="61"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60"/>
        <v>40591.25</v>
      </c>
      <c r="O963" s="9">
        <f t="shared" ref="O963:O1001" si="62">((M963/86400) + DATE(1970, 1, 1 ))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3">((E964/D964)*100)</f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0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3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0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3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0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3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0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3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0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3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0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3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0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3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0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3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0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3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0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3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0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3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0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3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0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3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0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3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0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3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0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3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0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3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0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3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0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3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0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3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0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3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0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3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0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3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0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3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0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3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0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3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0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3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0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3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0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3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0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3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0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3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0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3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0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3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0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3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0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3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0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3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0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3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0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/>
  <dataConsolidate/>
  <conditionalFormatting sqref="F1:F1048576">
    <cfRule type="colorScale" priority="6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1:G1048576">
    <cfRule type="cellIs" dxfId="20" priority="7" operator="equal">
      <formula>"canceled"</formula>
    </cfRule>
    <cfRule type="cellIs" dxfId="19" priority="8" operator="equal">
      <formula>"cancelled"</formula>
    </cfRule>
    <cfRule type="cellIs" dxfId="18" priority="9" operator="equal">
      <formula>"live"</formula>
    </cfRule>
    <cfRule type="cellIs" dxfId="17" priority="10" operator="equal">
      <formula>"successful"</formula>
    </cfRule>
    <cfRule type="cellIs" dxfId="16" priority="11" operator="equal">
      <formula>"failed"</formula>
    </cfRule>
  </conditionalFormatting>
  <conditionalFormatting sqref="I1:I1001">
    <cfRule type="containsText" dxfId="15" priority="1" operator="containsText" text=".00">
      <formula>NOT(ISERROR(SEARCH(".00",I1)))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5A52-2DFE-44F5-8ACF-BE7C98BBA11A}">
  <sheetPr codeName="Sheet3"/>
  <dimension ref="A2:E19"/>
  <sheetViews>
    <sheetView workbookViewId="0">
      <selection activeCell="E13" sqref="E13"/>
    </sheetView>
  </sheetViews>
  <sheetFormatPr defaultRowHeight="15.75" x14ac:dyDescent="0.5"/>
  <cols>
    <col min="1" max="1" width="53.3125" bestFit="1" customWidth="1"/>
    <col min="2" max="2" width="15.3125" bestFit="1" customWidth="1"/>
    <col min="3" max="3" width="5.5625" bestFit="1" customWidth="1"/>
    <col min="4" max="4" width="9.1875" bestFit="1" customWidth="1"/>
    <col min="5" max="7" width="10.9375" bestFit="1" customWidth="1"/>
  </cols>
  <sheetData>
    <row r="2" spans="1:5" x14ac:dyDescent="0.5">
      <c r="A2" s="6" t="s">
        <v>2031</v>
      </c>
      <c r="B2" t="s" vm="1">
        <v>2073</v>
      </c>
    </row>
    <row r="3" spans="1:5" x14ac:dyDescent="0.5">
      <c r="A3" s="6" t="s">
        <v>2086</v>
      </c>
      <c r="B3" t="s" vm="2">
        <v>2073</v>
      </c>
    </row>
    <row r="5" spans="1:5" x14ac:dyDescent="0.5">
      <c r="A5" s="6" t="s">
        <v>2068</v>
      </c>
      <c r="B5" s="6" t="s">
        <v>2070</v>
      </c>
    </row>
    <row r="6" spans="1:5" x14ac:dyDescent="0.5">
      <c r="A6" s="6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5">
      <c r="A7" s="7" t="s">
        <v>2074</v>
      </c>
      <c r="B7" s="11">
        <v>6</v>
      </c>
      <c r="C7" s="11">
        <v>36</v>
      </c>
      <c r="D7" s="11">
        <v>49</v>
      </c>
      <c r="E7" s="11">
        <v>91</v>
      </c>
    </row>
    <row r="8" spans="1:5" x14ac:dyDescent="0.5">
      <c r="A8" s="7" t="s">
        <v>2075</v>
      </c>
      <c r="B8" s="11">
        <v>7</v>
      </c>
      <c r="C8" s="11">
        <v>28</v>
      </c>
      <c r="D8" s="11">
        <v>44</v>
      </c>
      <c r="E8" s="11">
        <v>79</v>
      </c>
    </row>
    <row r="9" spans="1:5" x14ac:dyDescent="0.5">
      <c r="A9" s="7" t="s">
        <v>2076</v>
      </c>
      <c r="B9" s="11">
        <v>4</v>
      </c>
      <c r="C9" s="11">
        <v>33</v>
      </c>
      <c r="D9" s="11">
        <v>49</v>
      </c>
      <c r="E9" s="11">
        <v>86</v>
      </c>
    </row>
    <row r="10" spans="1:5" x14ac:dyDescent="0.5">
      <c r="A10" s="7" t="s">
        <v>2077</v>
      </c>
      <c r="B10" s="11">
        <v>1</v>
      </c>
      <c r="C10" s="11">
        <v>30</v>
      </c>
      <c r="D10" s="11">
        <v>46</v>
      </c>
      <c r="E10" s="11">
        <v>77</v>
      </c>
    </row>
    <row r="11" spans="1:5" x14ac:dyDescent="0.5">
      <c r="A11" s="7" t="s">
        <v>2078</v>
      </c>
      <c r="B11" s="11">
        <v>3</v>
      </c>
      <c r="C11" s="11">
        <v>35</v>
      </c>
      <c r="D11" s="11">
        <v>46</v>
      </c>
      <c r="E11" s="11">
        <v>84</v>
      </c>
    </row>
    <row r="12" spans="1:5" x14ac:dyDescent="0.5">
      <c r="A12" s="7" t="s">
        <v>2079</v>
      </c>
      <c r="B12" s="11">
        <v>3</v>
      </c>
      <c r="C12" s="11">
        <v>28</v>
      </c>
      <c r="D12" s="11">
        <v>55</v>
      </c>
      <c r="E12" s="11">
        <v>86</v>
      </c>
    </row>
    <row r="13" spans="1:5" x14ac:dyDescent="0.5">
      <c r="A13" s="7" t="s">
        <v>2080</v>
      </c>
      <c r="B13" s="11">
        <v>4</v>
      </c>
      <c r="C13" s="11">
        <v>31</v>
      </c>
      <c r="D13" s="11">
        <v>58</v>
      </c>
      <c r="E13" s="11">
        <v>93</v>
      </c>
    </row>
    <row r="14" spans="1:5" x14ac:dyDescent="0.5">
      <c r="A14" s="7" t="s">
        <v>2081</v>
      </c>
      <c r="B14" s="11">
        <v>8</v>
      </c>
      <c r="C14" s="11">
        <v>35</v>
      </c>
      <c r="D14" s="11">
        <v>41</v>
      </c>
      <c r="E14" s="11">
        <v>84</v>
      </c>
    </row>
    <row r="15" spans="1:5" x14ac:dyDescent="0.5">
      <c r="A15" s="7" t="s">
        <v>2082</v>
      </c>
      <c r="B15" s="11">
        <v>5</v>
      </c>
      <c r="C15" s="11">
        <v>23</v>
      </c>
      <c r="D15" s="11">
        <v>45</v>
      </c>
      <c r="E15" s="11">
        <v>73</v>
      </c>
    </row>
    <row r="16" spans="1:5" x14ac:dyDescent="0.5">
      <c r="A16" s="7" t="s">
        <v>2083</v>
      </c>
      <c r="B16" s="11">
        <v>6</v>
      </c>
      <c r="C16" s="11">
        <v>26</v>
      </c>
      <c r="D16" s="11">
        <v>45</v>
      </c>
      <c r="E16" s="11">
        <v>77</v>
      </c>
    </row>
    <row r="17" spans="1:5" x14ac:dyDescent="0.5">
      <c r="A17" s="7" t="s">
        <v>2084</v>
      </c>
      <c r="B17" s="11">
        <v>3</v>
      </c>
      <c r="C17" s="11">
        <v>27</v>
      </c>
      <c r="D17" s="11">
        <v>45</v>
      </c>
      <c r="E17" s="11">
        <v>75</v>
      </c>
    </row>
    <row r="18" spans="1:5" x14ac:dyDescent="0.5">
      <c r="A18" s="7" t="s">
        <v>2085</v>
      </c>
      <c r="B18" s="11">
        <v>7</v>
      </c>
      <c r="C18" s="11">
        <v>32</v>
      </c>
      <c r="D18" s="11">
        <v>42</v>
      </c>
      <c r="E18" s="11">
        <v>81</v>
      </c>
    </row>
    <row r="19" spans="1:5" x14ac:dyDescent="0.5">
      <c r="A19" s="7" t="s">
        <v>2067</v>
      </c>
      <c r="B19" s="11">
        <v>57</v>
      </c>
      <c r="C19" s="11">
        <v>364</v>
      </c>
      <c r="D19" s="11">
        <v>565</v>
      </c>
      <c r="E19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0689-7402-4230-A213-80D3D93F1CC1}">
  <sheetPr codeName="Sheet5"/>
  <dimension ref="A1:H35"/>
  <sheetViews>
    <sheetView tabSelected="1" workbookViewId="0">
      <selection activeCell="B27" sqref="B27"/>
    </sheetView>
  </sheetViews>
  <sheetFormatPr defaultRowHeight="15.75" x14ac:dyDescent="0.5"/>
  <cols>
    <col min="1" max="1" width="16.6875" customWidth="1"/>
    <col min="2" max="2" width="19.625" customWidth="1"/>
    <col min="3" max="3" width="23.875" customWidth="1"/>
    <col min="4" max="4" width="17.375" customWidth="1"/>
    <col min="5" max="5" width="13.875" customWidth="1"/>
    <col min="6" max="7" width="19.5" customWidth="1"/>
    <col min="8" max="8" width="21.125" customWidth="1"/>
  </cols>
  <sheetData>
    <row r="1" spans="1:8" x14ac:dyDescent="0.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5">
      <c r="A2" t="s">
        <v>2095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COUNTIFS(Crowdfunding!G:G,"canceled",Crowdfunding!D:D,"&lt;1000")+COUNTIFS(Crowdfunding!G:G,"failed",Crowdfunding!D:D,"&lt;1000")+COUNTIFS(Crowdfunding!G:G,"successful",Crowdfunding!D:D,"&lt;1000")</f>
        <v>51</v>
      </c>
      <c r="F2" s="10">
        <f>ROUND((B2/E2),2)</f>
        <v>0.59</v>
      </c>
      <c r="G2" s="10">
        <f>ROUND((C2/E2),2)</f>
        <v>0.39</v>
      </c>
      <c r="H2" s="10">
        <f>ROUND((D2/E2), 2)</f>
        <v>0.02</v>
      </c>
    </row>
    <row r="3" spans="1:8" x14ac:dyDescent="0.5">
      <c r="A3" t="s">
        <v>2096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>B3+D3+C3</f>
        <v>231</v>
      </c>
      <c r="F3" s="10">
        <f t="shared" ref="F3:F13" si="0">ROUND((B3/E3),2)</f>
        <v>0.83</v>
      </c>
      <c r="G3" s="10">
        <f t="shared" ref="G3:G12" si="1">ROUND((C3/E3),2)</f>
        <v>0.16</v>
      </c>
      <c r="H3" s="10">
        <f t="shared" ref="H3:H13" si="2">ROUND((D3/E3), 2)</f>
        <v>0.01</v>
      </c>
    </row>
    <row r="4" spans="1:8" x14ac:dyDescent="0.5">
      <c r="A4" t="s">
        <v>2097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ref="E4:E13" si="3">B4+D4+C4</f>
        <v>315</v>
      </c>
      <c r="F4" s="10">
        <f t="shared" si="0"/>
        <v>0.52</v>
      </c>
      <c r="G4" s="10">
        <f t="shared" si="1"/>
        <v>0.4</v>
      </c>
      <c r="H4" s="10">
        <f t="shared" si="2"/>
        <v>0.08</v>
      </c>
    </row>
    <row r="5" spans="1:8" x14ac:dyDescent="0.5">
      <c r="A5" t="s">
        <v>2098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3"/>
        <v>9</v>
      </c>
      <c r="F5" s="10">
        <f t="shared" si="0"/>
        <v>0.44</v>
      </c>
      <c r="G5" s="10">
        <f t="shared" si="1"/>
        <v>0.56000000000000005</v>
      </c>
      <c r="H5" s="10">
        <f t="shared" si="2"/>
        <v>0</v>
      </c>
    </row>
    <row r="6" spans="1:8" x14ac:dyDescent="0.5">
      <c r="A6" t="s">
        <v>2099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3"/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5">
      <c r="A7" t="s">
        <v>2100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3"/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5">
      <c r="A8" t="s">
        <v>2106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3"/>
        <v>14</v>
      </c>
      <c r="F8" s="10">
        <f t="shared" si="0"/>
        <v>0.79</v>
      </c>
      <c r="G8" s="10">
        <f t="shared" si="1"/>
        <v>0.21</v>
      </c>
      <c r="H8" s="10">
        <f t="shared" si="2"/>
        <v>0</v>
      </c>
    </row>
    <row r="9" spans="1:8" x14ac:dyDescent="0.5">
      <c r="A9" t="s">
        <v>2101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3"/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5">
      <c r="A10" t="s">
        <v>2102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3"/>
        <v>12</v>
      </c>
      <c r="F10" s="10">
        <f t="shared" si="0"/>
        <v>0.67</v>
      </c>
      <c r="G10" s="10">
        <f t="shared" si="1"/>
        <v>0.25</v>
      </c>
      <c r="H10" s="10">
        <f t="shared" si="2"/>
        <v>0.08</v>
      </c>
    </row>
    <row r="11" spans="1:8" x14ac:dyDescent="0.5">
      <c r="A11" t="s">
        <v>2103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COUNTIFS(Crowdfunding!G:G,"canceled",Crowdfunding!D:D,"&gt;=40000",Crowdfunding!D:D,"&lt;=49999")</f>
        <v>0</v>
      </c>
      <c r="E11">
        <f t="shared" si="3"/>
        <v>14</v>
      </c>
      <c r="F11" s="10">
        <f t="shared" si="0"/>
        <v>0.79</v>
      </c>
      <c r="G11" s="10">
        <f t="shared" si="1"/>
        <v>0.21</v>
      </c>
      <c r="H11" s="10">
        <f t="shared" si="2"/>
        <v>0</v>
      </c>
    </row>
    <row r="12" spans="1:8" x14ac:dyDescent="0.5">
      <c r="A12" t="s">
        <v>2104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3"/>
        <v>11</v>
      </c>
      <c r="F12" s="10">
        <f t="shared" si="0"/>
        <v>0.73</v>
      </c>
      <c r="G12" s="10">
        <f t="shared" si="1"/>
        <v>0.27</v>
      </c>
      <c r="H12" s="10">
        <f t="shared" si="2"/>
        <v>0</v>
      </c>
    </row>
    <row r="13" spans="1:8" x14ac:dyDescent="0.5">
      <c r="A13" t="s">
        <v>2105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3"/>
        <v>305</v>
      </c>
      <c r="F13" s="10">
        <f t="shared" si="0"/>
        <v>0.37</v>
      </c>
      <c r="G13" s="10">
        <f>ROUND((C13/E13),2)</f>
        <v>0.53</v>
      </c>
      <c r="H13" s="10">
        <f t="shared" si="2"/>
        <v>0.09</v>
      </c>
    </row>
    <row r="35" spans="6:6" x14ac:dyDescent="0.5">
      <c r="F35">
        <f>COUNTIFS(Crowdfunding!G:G,"successful",Crowdfunding!D:D,"&gt;=1000",Crowdfunding!D:D,"&lt;=4999")</f>
        <v>191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488A-AF49-4158-A27E-E1BD99B91656}">
  <dimension ref="A1:M1001"/>
  <sheetViews>
    <sheetView workbookViewId="0">
      <selection activeCell="K10" sqref="K10"/>
    </sheetView>
  </sheetViews>
  <sheetFormatPr defaultRowHeight="15.75" outlineLevelCol="1" x14ac:dyDescent="0.5"/>
  <cols>
    <col min="1" max="1" width="11" outlineLevel="1"/>
    <col min="2" max="2" width="13" bestFit="1" customWidth="1" outlineLevel="1"/>
    <col min="11" max="11" width="16.75" customWidth="1"/>
    <col min="12" max="12" width="16.25" customWidth="1"/>
    <col min="13" max="13" width="15.875" customWidth="1"/>
  </cols>
  <sheetData>
    <row r="1" spans="1:13" x14ac:dyDescent="0.5">
      <c r="A1" s="1" t="s">
        <v>4</v>
      </c>
      <c r="B1" s="1" t="s">
        <v>5</v>
      </c>
      <c r="E1" s="1" t="s">
        <v>4</v>
      </c>
      <c r="F1" s="1" t="s">
        <v>5</v>
      </c>
      <c r="H1" s="1" t="s">
        <v>4</v>
      </c>
      <c r="I1" s="1" t="s">
        <v>5</v>
      </c>
      <c r="K1" t="s">
        <v>2109</v>
      </c>
      <c r="L1" t="s">
        <v>2107</v>
      </c>
      <c r="M1" t="s">
        <v>2108</v>
      </c>
    </row>
    <row r="2" spans="1:13" x14ac:dyDescent="0.5">
      <c r="A2" t="s">
        <v>14</v>
      </c>
      <c r="B2">
        <v>0</v>
      </c>
      <c r="E2" t="s">
        <v>20</v>
      </c>
      <c r="F2">
        <v>158</v>
      </c>
      <c r="H2" t="s">
        <v>14</v>
      </c>
      <c r="I2">
        <v>0</v>
      </c>
      <c r="K2" t="s">
        <v>2110</v>
      </c>
      <c r="L2">
        <f>AVERAGE(F2:F566)</f>
        <v>851.14690265486729</v>
      </c>
      <c r="M2">
        <f>AVERAGE(I2:I422)</f>
        <v>565.1591448931116</v>
      </c>
    </row>
    <row r="3" spans="1:13" x14ac:dyDescent="0.5">
      <c r="A3" t="s">
        <v>20</v>
      </c>
      <c r="B3">
        <v>158</v>
      </c>
      <c r="E3" t="s">
        <v>20</v>
      </c>
      <c r="F3">
        <v>1425</v>
      </c>
      <c r="H3" t="s">
        <v>14</v>
      </c>
      <c r="I3">
        <v>24</v>
      </c>
      <c r="K3" t="s">
        <v>2111</v>
      </c>
      <c r="L3">
        <f>MEDIAN(F2:F566)</f>
        <v>201</v>
      </c>
      <c r="M3">
        <f>MEDIAN(I2:I422)</f>
        <v>117</v>
      </c>
    </row>
    <row r="4" spans="1:13" x14ac:dyDescent="0.5">
      <c r="A4" t="s">
        <v>20</v>
      </c>
      <c r="B4">
        <v>1425</v>
      </c>
      <c r="E4" t="s">
        <v>20</v>
      </c>
      <c r="F4">
        <v>174</v>
      </c>
      <c r="H4" t="s">
        <v>14</v>
      </c>
      <c r="I4">
        <v>53</v>
      </c>
      <c r="K4" t="s">
        <v>2112</v>
      </c>
      <c r="L4">
        <f>MIN(F2:F566)</f>
        <v>16</v>
      </c>
      <c r="M4">
        <f>MIN(I2:I422)</f>
        <v>0</v>
      </c>
    </row>
    <row r="5" spans="1:13" x14ac:dyDescent="0.5">
      <c r="A5" t="s">
        <v>14</v>
      </c>
      <c r="B5">
        <v>24</v>
      </c>
      <c r="E5" t="s">
        <v>20</v>
      </c>
      <c r="F5">
        <v>227</v>
      </c>
      <c r="H5" t="s">
        <v>14</v>
      </c>
      <c r="I5">
        <v>18</v>
      </c>
      <c r="K5" t="s">
        <v>2113</v>
      </c>
      <c r="L5">
        <f>MAX(F2:F566)</f>
        <v>7295</v>
      </c>
      <c r="M5">
        <f>MAX(I2:I422)</f>
        <v>6080</v>
      </c>
    </row>
    <row r="6" spans="1:13" x14ac:dyDescent="0.5">
      <c r="A6" t="s">
        <v>14</v>
      </c>
      <c r="B6">
        <v>53</v>
      </c>
      <c r="E6" t="s">
        <v>20</v>
      </c>
      <c r="F6">
        <v>220</v>
      </c>
      <c r="H6" t="s">
        <v>14</v>
      </c>
      <c r="I6">
        <v>44</v>
      </c>
      <c r="K6" t="s">
        <v>2114</v>
      </c>
      <c r="L6">
        <f>_xlfn.VAR.P(F2:F566)</f>
        <v>1603373.7324019109</v>
      </c>
      <c r="M6">
        <f>_xlfn.VAR.P(I2:I422)</f>
        <v>843230.83690568211</v>
      </c>
    </row>
    <row r="7" spans="1:13" x14ac:dyDescent="0.5">
      <c r="A7" t="s">
        <v>20</v>
      </c>
      <c r="B7">
        <v>174</v>
      </c>
      <c r="E7" t="s">
        <v>20</v>
      </c>
      <c r="F7">
        <v>98</v>
      </c>
      <c r="H7" t="s">
        <v>14</v>
      </c>
      <c r="I7">
        <v>27</v>
      </c>
      <c r="K7" t="s">
        <v>2115</v>
      </c>
      <c r="L7">
        <f>_xlfn.STDEV.P(F2:F566)</f>
        <v>1266.2439466397898</v>
      </c>
      <c r="M7">
        <f>_xlfn.STDEV.P(I2:I422)</f>
        <v>918.27601346527729</v>
      </c>
    </row>
    <row r="8" spans="1:13" x14ac:dyDescent="0.5">
      <c r="A8" t="s">
        <v>14</v>
      </c>
      <c r="B8">
        <v>18</v>
      </c>
      <c r="E8" t="s">
        <v>20</v>
      </c>
      <c r="F8">
        <v>100</v>
      </c>
      <c r="H8" t="s">
        <v>14</v>
      </c>
      <c r="I8">
        <v>55</v>
      </c>
    </row>
    <row r="9" spans="1:13" x14ac:dyDescent="0.5">
      <c r="A9" t="s">
        <v>20</v>
      </c>
      <c r="B9">
        <v>227</v>
      </c>
      <c r="E9" t="s">
        <v>20</v>
      </c>
      <c r="F9">
        <v>1249</v>
      </c>
      <c r="H9" t="s">
        <v>14</v>
      </c>
      <c r="I9">
        <v>200</v>
      </c>
      <c r="K9" t="s">
        <v>2116</v>
      </c>
    </row>
    <row r="10" spans="1:13" x14ac:dyDescent="0.5">
      <c r="A10" t="s">
        <v>47</v>
      </c>
      <c r="B10">
        <v>708</v>
      </c>
      <c r="E10" t="s">
        <v>20</v>
      </c>
      <c r="F10">
        <v>1396</v>
      </c>
      <c r="H10" t="s">
        <v>14</v>
      </c>
      <c r="I10">
        <v>452</v>
      </c>
      <c r="K10" t="s">
        <v>2117</v>
      </c>
    </row>
    <row r="11" spans="1:13" x14ac:dyDescent="0.5">
      <c r="A11" t="s">
        <v>14</v>
      </c>
      <c r="B11">
        <v>44</v>
      </c>
      <c r="E11" t="s">
        <v>20</v>
      </c>
      <c r="F11">
        <v>890</v>
      </c>
      <c r="H11" t="s">
        <v>74</v>
      </c>
      <c r="I11">
        <v>135</v>
      </c>
    </row>
    <row r="12" spans="1:13" x14ac:dyDescent="0.5">
      <c r="A12" t="s">
        <v>20</v>
      </c>
      <c r="B12">
        <v>220</v>
      </c>
      <c r="E12" t="s">
        <v>20</v>
      </c>
      <c r="F12">
        <v>142</v>
      </c>
      <c r="H12" t="s">
        <v>14</v>
      </c>
      <c r="I12">
        <v>674</v>
      </c>
    </row>
    <row r="13" spans="1:13" x14ac:dyDescent="0.5">
      <c r="A13" t="s">
        <v>14</v>
      </c>
      <c r="B13">
        <v>27</v>
      </c>
      <c r="E13" t="s">
        <v>20</v>
      </c>
      <c r="F13">
        <v>2673</v>
      </c>
      <c r="H13" t="s">
        <v>14</v>
      </c>
      <c r="I13">
        <v>558</v>
      </c>
    </row>
    <row r="14" spans="1:13" x14ac:dyDescent="0.5">
      <c r="A14" t="s">
        <v>14</v>
      </c>
      <c r="B14">
        <v>55</v>
      </c>
      <c r="E14" t="s">
        <v>20</v>
      </c>
      <c r="F14">
        <v>163</v>
      </c>
      <c r="H14" t="s">
        <v>74</v>
      </c>
      <c r="I14">
        <v>1480</v>
      </c>
    </row>
    <row r="15" spans="1:13" x14ac:dyDescent="0.5">
      <c r="A15" t="s">
        <v>20</v>
      </c>
      <c r="B15">
        <v>98</v>
      </c>
      <c r="E15" t="s">
        <v>20</v>
      </c>
      <c r="F15">
        <v>2220</v>
      </c>
      <c r="H15" t="s">
        <v>14</v>
      </c>
      <c r="I15">
        <v>15</v>
      </c>
    </row>
    <row r="16" spans="1:13" x14ac:dyDescent="0.5">
      <c r="A16" t="s">
        <v>14</v>
      </c>
      <c r="B16">
        <v>200</v>
      </c>
      <c r="E16" t="s">
        <v>20</v>
      </c>
      <c r="F16">
        <v>1606</v>
      </c>
      <c r="H16" t="s">
        <v>14</v>
      </c>
      <c r="I16">
        <v>2307</v>
      </c>
    </row>
    <row r="17" spans="1:9" x14ac:dyDescent="0.5">
      <c r="A17" t="s">
        <v>14</v>
      </c>
      <c r="B17">
        <v>452</v>
      </c>
      <c r="E17" t="s">
        <v>20</v>
      </c>
      <c r="F17">
        <v>129</v>
      </c>
      <c r="H17" t="s">
        <v>14</v>
      </c>
      <c r="I17">
        <v>88</v>
      </c>
    </row>
    <row r="18" spans="1:9" x14ac:dyDescent="0.5">
      <c r="A18" t="s">
        <v>20</v>
      </c>
      <c r="B18">
        <v>100</v>
      </c>
      <c r="E18" t="s">
        <v>20</v>
      </c>
      <c r="F18">
        <v>226</v>
      </c>
      <c r="H18" t="s">
        <v>14</v>
      </c>
      <c r="I18">
        <v>48</v>
      </c>
    </row>
    <row r="19" spans="1:9" x14ac:dyDescent="0.5">
      <c r="A19" t="s">
        <v>20</v>
      </c>
      <c r="B19">
        <v>1249</v>
      </c>
      <c r="E19" t="s">
        <v>20</v>
      </c>
      <c r="F19">
        <v>5419</v>
      </c>
      <c r="H19" t="s">
        <v>14</v>
      </c>
      <c r="I19">
        <v>1</v>
      </c>
    </row>
    <row r="20" spans="1:9" x14ac:dyDescent="0.5">
      <c r="A20" t="s">
        <v>74</v>
      </c>
      <c r="B20">
        <v>135</v>
      </c>
      <c r="E20" t="s">
        <v>20</v>
      </c>
      <c r="F20">
        <v>165</v>
      </c>
      <c r="H20" t="s">
        <v>14</v>
      </c>
      <c r="I20">
        <v>1467</v>
      </c>
    </row>
    <row r="21" spans="1:9" x14ac:dyDescent="0.5">
      <c r="A21" t="s">
        <v>14</v>
      </c>
      <c r="B21">
        <v>674</v>
      </c>
      <c r="E21" t="s">
        <v>20</v>
      </c>
      <c r="F21">
        <v>1965</v>
      </c>
      <c r="H21" t="s">
        <v>14</v>
      </c>
      <c r="I21">
        <v>75</v>
      </c>
    </row>
    <row r="22" spans="1:9" x14ac:dyDescent="0.5">
      <c r="A22" t="s">
        <v>20</v>
      </c>
      <c r="B22">
        <v>1396</v>
      </c>
      <c r="E22" t="s">
        <v>20</v>
      </c>
      <c r="F22">
        <v>16</v>
      </c>
      <c r="H22" t="s">
        <v>14</v>
      </c>
      <c r="I22">
        <v>120</v>
      </c>
    </row>
    <row r="23" spans="1:9" x14ac:dyDescent="0.5">
      <c r="A23" t="s">
        <v>14</v>
      </c>
      <c r="B23">
        <v>558</v>
      </c>
      <c r="E23" t="s">
        <v>20</v>
      </c>
      <c r="F23">
        <v>107</v>
      </c>
      <c r="H23" t="s">
        <v>14</v>
      </c>
      <c r="I23">
        <v>2253</v>
      </c>
    </row>
    <row r="24" spans="1:9" x14ac:dyDescent="0.5">
      <c r="A24" t="s">
        <v>20</v>
      </c>
      <c r="B24">
        <v>890</v>
      </c>
      <c r="E24" t="s">
        <v>20</v>
      </c>
      <c r="F24">
        <v>134</v>
      </c>
      <c r="H24" t="s">
        <v>14</v>
      </c>
      <c r="I24">
        <v>5</v>
      </c>
    </row>
    <row r="25" spans="1:9" x14ac:dyDescent="0.5">
      <c r="A25" t="s">
        <v>20</v>
      </c>
      <c r="B25">
        <v>142</v>
      </c>
      <c r="E25" t="s">
        <v>20</v>
      </c>
      <c r="F25">
        <v>198</v>
      </c>
      <c r="H25" t="s">
        <v>14</v>
      </c>
      <c r="I25">
        <v>38</v>
      </c>
    </row>
    <row r="26" spans="1:9" x14ac:dyDescent="0.5">
      <c r="A26" t="s">
        <v>20</v>
      </c>
      <c r="B26">
        <v>2673</v>
      </c>
      <c r="E26" t="s">
        <v>20</v>
      </c>
      <c r="F26">
        <v>111</v>
      </c>
      <c r="H26" t="s">
        <v>14</v>
      </c>
      <c r="I26">
        <v>12</v>
      </c>
    </row>
    <row r="27" spans="1:9" x14ac:dyDescent="0.5">
      <c r="A27" t="s">
        <v>20</v>
      </c>
      <c r="B27">
        <v>163</v>
      </c>
      <c r="E27" t="s">
        <v>20</v>
      </c>
      <c r="F27">
        <v>222</v>
      </c>
      <c r="H27" t="s">
        <v>74</v>
      </c>
      <c r="I27">
        <v>17</v>
      </c>
    </row>
    <row r="28" spans="1:9" x14ac:dyDescent="0.5">
      <c r="A28" t="s">
        <v>74</v>
      </c>
      <c r="B28">
        <v>1480</v>
      </c>
      <c r="E28" t="s">
        <v>20</v>
      </c>
      <c r="F28">
        <v>6212</v>
      </c>
      <c r="H28" t="s">
        <v>14</v>
      </c>
      <c r="I28">
        <v>1684</v>
      </c>
    </row>
    <row r="29" spans="1:9" x14ac:dyDescent="0.5">
      <c r="A29" t="s">
        <v>14</v>
      </c>
      <c r="B29">
        <v>15</v>
      </c>
      <c r="E29" t="s">
        <v>20</v>
      </c>
      <c r="F29">
        <v>98</v>
      </c>
      <c r="H29" t="s">
        <v>14</v>
      </c>
      <c r="I29">
        <v>56</v>
      </c>
    </row>
    <row r="30" spans="1:9" x14ac:dyDescent="0.5">
      <c r="A30" t="s">
        <v>20</v>
      </c>
      <c r="B30">
        <v>2220</v>
      </c>
      <c r="E30" t="s">
        <v>20</v>
      </c>
      <c r="F30">
        <v>92</v>
      </c>
      <c r="H30" t="s">
        <v>14</v>
      </c>
      <c r="I30">
        <v>838</v>
      </c>
    </row>
    <row r="31" spans="1:9" x14ac:dyDescent="0.5">
      <c r="A31" t="s">
        <v>20</v>
      </c>
      <c r="B31">
        <v>1606</v>
      </c>
      <c r="E31" t="s">
        <v>20</v>
      </c>
      <c r="F31">
        <v>149</v>
      </c>
      <c r="H31" t="s">
        <v>14</v>
      </c>
      <c r="I31">
        <v>1000</v>
      </c>
    </row>
    <row r="32" spans="1:9" x14ac:dyDescent="0.5">
      <c r="A32" t="s">
        <v>20</v>
      </c>
      <c r="B32">
        <v>129</v>
      </c>
      <c r="E32" t="s">
        <v>20</v>
      </c>
      <c r="F32">
        <v>2431</v>
      </c>
      <c r="H32" t="s">
        <v>14</v>
      </c>
      <c r="I32">
        <v>1482</v>
      </c>
    </row>
    <row r="33" spans="1:9" x14ac:dyDescent="0.5">
      <c r="A33" t="s">
        <v>20</v>
      </c>
      <c r="B33">
        <v>226</v>
      </c>
      <c r="E33" t="s">
        <v>20</v>
      </c>
      <c r="F33">
        <v>303</v>
      </c>
      <c r="H33" t="s">
        <v>14</v>
      </c>
      <c r="I33">
        <v>106</v>
      </c>
    </row>
    <row r="34" spans="1:9" x14ac:dyDescent="0.5">
      <c r="A34" t="s">
        <v>14</v>
      </c>
      <c r="B34">
        <v>2307</v>
      </c>
      <c r="E34" t="s">
        <v>20</v>
      </c>
      <c r="F34">
        <v>209</v>
      </c>
      <c r="H34" t="s">
        <v>14</v>
      </c>
      <c r="I34">
        <v>679</v>
      </c>
    </row>
    <row r="35" spans="1:9" x14ac:dyDescent="0.5">
      <c r="A35" t="s">
        <v>20</v>
      </c>
      <c r="B35">
        <v>5419</v>
      </c>
      <c r="E35" t="s">
        <v>20</v>
      </c>
      <c r="F35">
        <v>131</v>
      </c>
      <c r="H35" t="s">
        <v>74</v>
      </c>
      <c r="I35">
        <v>610</v>
      </c>
    </row>
    <row r="36" spans="1:9" x14ac:dyDescent="0.5">
      <c r="A36" t="s">
        <v>20</v>
      </c>
      <c r="B36">
        <v>165</v>
      </c>
      <c r="E36" t="s">
        <v>20</v>
      </c>
      <c r="F36">
        <v>164</v>
      </c>
      <c r="H36" t="s">
        <v>14</v>
      </c>
      <c r="I36">
        <v>1220</v>
      </c>
    </row>
    <row r="37" spans="1:9" x14ac:dyDescent="0.5">
      <c r="A37" t="s">
        <v>20</v>
      </c>
      <c r="B37">
        <v>1965</v>
      </c>
      <c r="E37" t="s">
        <v>20</v>
      </c>
      <c r="F37">
        <v>201</v>
      </c>
      <c r="H37" t="s">
        <v>14</v>
      </c>
      <c r="I37">
        <v>1</v>
      </c>
    </row>
    <row r="38" spans="1:9" x14ac:dyDescent="0.5">
      <c r="A38" t="s">
        <v>20</v>
      </c>
      <c r="B38">
        <v>16</v>
      </c>
      <c r="E38" t="s">
        <v>20</v>
      </c>
      <c r="F38">
        <v>211</v>
      </c>
      <c r="H38" t="s">
        <v>14</v>
      </c>
      <c r="I38">
        <v>37</v>
      </c>
    </row>
    <row r="39" spans="1:9" x14ac:dyDescent="0.5">
      <c r="A39" t="s">
        <v>20</v>
      </c>
      <c r="B39">
        <v>107</v>
      </c>
      <c r="E39" t="s">
        <v>20</v>
      </c>
      <c r="F39">
        <v>128</v>
      </c>
      <c r="H39" t="s">
        <v>14</v>
      </c>
      <c r="I39">
        <v>60</v>
      </c>
    </row>
    <row r="40" spans="1:9" x14ac:dyDescent="0.5">
      <c r="A40" t="s">
        <v>20</v>
      </c>
      <c r="B40">
        <v>134</v>
      </c>
      <c r="E40" t="s">
        <v>20</v>
      </c>
      <c r="F40">
        <v>1600</v>
      </c>
      <c r="H40" t="s">
        <v>14</v>
      </c>
      <c r="I40">
        <v>296</v>
      </c>
    </row>
    <row r="41" spans="1:9" x14ac:dyDescent="0.5">
      <c r="A41" t="s">
        <v>14</v>
      </c>
      <c r="B41">
        <v>88</v>
      </c>
      <c r="E41" t="s">
        <v>20</v>
      </c>
      <c r="F41">
        <v>249</v>
      </c>
      <c r="H41" t="s">
        <v>14</v>
      </c>
      <c r="I41">
        <v>3304</v>
      </c>
    </row>
    <row r="42" spans="1:9" x14ac:dyDescent="0.5">
      <c r="A42" t="s">
        <v>20</v>
      </c>
      <c r="B42">
        <v>198</v>
      </c>
      <c r="E42" t="s">
        <v>20</v>
      </c>
      <c r="F42">
        <v>236</v>
      </c>
      <c r="H42" t="s">
        <v>14</v>
      </c>
      <c r="I42">
        <v>73</v>
      </c>
    </row>
    <row r="43" spans="1:9" x14ac:dyDescent="0.5">
      <c r="A43" t="s">
        <v>20</v>
      </c>
      <c r="B43">
        <v>111</v>
      </c>
      <c r="E43" t="s">
        <v>20</v>
      </c>
      <c r="F43">
        <v>4065</v>
      </c>
      <c r="H43" t="s">
        <v>14</v>
      </c>
      <c r="I43">
        <v>3387</v>
      </c>
    </row>
    <row r="44" spans="1:9" x14ac:dyDescent="0.5">
      <c r="A44" t="s">
        <v>20</v>
      </c>
      <c r="B44">
        <v>222</v>
      </c>
      <c r="E44" t="s">
        <v>20</v>
      </c>
      <c r="F44">
        <v>246</v>
      </c>
      <c r="H44" t="s">
        <v>14</v>
      </c>
      <c r="I44">
        <v>662</v>
      </c>
    </row>
    <row r="45" spans="1:9" x14ac:dyDescent="0.5">
      <c r="A45" t="s">
        <v>20</v>
      </c>
      <c r="B45">
        <v>6212</v>
      </c>
      <c r="E45" t="s">
        <v>20</v>
      </c>
      <c r="F45">
        <v>2475</v>
      </c>
      <c r="H45" t="s">
        <v>14</v>
      </c>
      <c r="I45">
        <v>774</v>
      </c>
    </row>
    <row r="46" spans="1:9" x14ac:dyDescent="0.5">
      <c r="A46" t="s">
        <v>20</v>
      </c>
      <c r="B46">
        <v>98</v>
      </c>
      <c r="E46" t="s">
        <v>20</v>
      </c>
      <c r="F46">
        <v>76</v>
      </c>
      <c r="H46" t="s">
        <v>14</v>
      </c>
      <c r="I46">
        <v>672</v>
      </c>
    </row>
    <row r="47" spans="1:9" x14ac:dyDescent="0.5">
      <c r="A47" t="s">
        <v>14</v>
      </c>
      <c r="B47">
        <v>48</v>
      </c>
      <c r="E47" t="s">
        <v>20</v>
      </c>
      <c r="F47">
        <v>54</v>
      </c>
      <c r="H47" t="s">
        <v>74</v>
      </c>
      <c r="I47">
        <v>532</v>
      </c>
    </row>
    <row r="48" spans="1:9" x14ac:dyDescent="0.5">
      <c r="A48" t="s">
        <v>20</v>
      </c>
      <c r="B48">
        <v>92</v>
      </c>
      <c r="E48" t="s">
        <v>20</v>
      </c>
      <c r="F48">
        <v>88</v>
      </c>
      <c r="H48" t="s">
        <v>74</v>
      </c>
      <c r="I48">
        <v>55</v>
      </c>
    </row>
    <row r="49" spans="1:9" x14ac:dyDescent="0.5">
      <c r="A49" t="s">
        <v>20</v>
      </c>
      <c r="B49">
        <v>149</v>
      </c>
      <c r="E49" t="s">
        <v>20</v>
      </c>
      <c r="F49">
        <v>85</v>
      </c>
      <c r="H49" t="s">
        <v>14</v>
      </c>
      <c r="I49">
        <v>940</v>
      </c>
    </row>
    <row r="50" spans="1:9" x14ac:dyDescent="0.5">
      <c r="A50" t="s">
        <v>20</v>
      </c>
      <c r="B50">
        <v>2431</v>
      </c>
      <c r="E50" t="s">
        <v>20</v>
      </c>
      <c r="F50">
        <v>170</v>
      </c>
      <c r="H50" t="s">
        <v>14</v>
      </c>
      <c r="I50">
        <v>117</v>
      </c>
    </row>
    <row r="51" spans="1:9" x14ac:dyDescent="0.5">
      <c r="A51" t="s">
        <v>20</v>
      </c>
      <c r="B51">
        <v>303</v>
      </c>
      <c r="E51" t="s">
        <v>20</v>
      </c>
      <c r="F51">
        <v>330</v>
      </c>
      <c r="H51" t="s">
        <v>74</v>
      </c>
      <c r="I51">
        <v>58</v>
      </c>
    </row>
    <row r="52" spans="1:9" x14ac:dyDescent="0.5">
      <c r="A52" t="s">
        <v>14</v>
      </c>
      <c r="B52">
        <v>1</v>
      </c>
      <c r="E52" t="s">
        <v>20</v>
      </c>
      <c r="F52">
        <v>127</v>
      </c>
      <c r="H52" t="s">
        <v>14</v>
      </c>
      <c r="I52">
        <v>115</v>
      </c>
    </row>
    <row r="53" spans="1:9" x14ac:dyDescent="0.5">
      <c r="A53" t="s">
        <v>14</v>
      </c>
      <c r="B53">
        <v>1467</v>
      </c>
      <c r="E53" t="s">
        <v>20</v>
      </c>
      <c r="F53">
        <v>411</v>
      </c>
      <c r="H53" t="s">
        <v>14</v>
      </c>
      <c r="I53">
        <v>326</v>
      </c>
    </row>
    <row r="54" spans="1:9" x14ac:dyDescent="0.5">
      <c r="A54" t="s">
        <v>14</v>
      </c>
      <c r="B54">
        <v>75</v>
      </c>
      <c r="E54" t="s">
        <v>20</v>
      </c>
      <c r="F54">
        <v>180</v>
      </c>
      <c r="H54" t="s">
        <v>74</v>
      </c>
      <c r="I54">
        <v>51</v>
      </c>
    </row>
    <row r="55" spans="1:9" x14ac:dyDescent="0.5">
      <c r="A55" t="s">
        <v>20</v>
      </c>
      <c r="B55">
        <v>209</v>
      </c>
      <c r="E55" t="s">
        <v>20</v>
      </c>
      <c r="F55">
        <v>374</v>
      </c>
      <c r="H55" t="s">
        <v>14</v>
      </c>
      <c r="I55">
        <v>1</v>
      </c>
    </row>
    <row r="56" spans="1:9" x14ac:dyDescent="0.5">
      <c r="A56" t="s">
        <v>14</v>
      </c>
      <c r="B56">
        <v>120</v>
      </c>
      <c r="E56" t="s">
        <v>20</v>
      </c>
      <c r="F56">
        <v>71</v>
      </c>
      <c r="H56" t="s">
        <v>14</v>
      </c>
      <c r="I56">
        <v>1467</v>
      </c>
    </row>
    <row r="57" spans="1:9" x14ac:dyDescent="0.5">
      <c r="A57" t="s">
        <v>20</v>
      </c>
      <c r="B57">
        <v>131</v>
      </c>
      <c r="E57" t="s">
        <v>20</v>
      </c>
      <c r="F57">
        <v>203</v>
      </c>
      <c r="H57" t="s">
        <v>14</v>
      </c>
      <c r="I57">
        <v>5681</v>
      </c>
    </row>
    <row r="58" spans="1:9" x14ac:dyDescent="0.5">
      <c r="A58" t="s">
        <v>20</v>
      </c>
      <c r="B58">
        <v>164</v>
      </c>
      <c r="E58" t="s">
        <v>20</v>
      </c>
      <c r="F58">
        <v>113</v>
      </c>
      <c r="H58" t="s">
        <v>14</v>
      </c>
      <c r="I58">
        <v>1059</v>
      </c>
    </row>
    <row r="59" spans="1:9" x14ac:dyDescent="0.5">
      <c r="A59" t="s">
        <v>20</v>
      </c>
      <c r="B59">
        <v>201</v>
      </c>
      <c r="E59" t="s">
        <v>20</v>
      </c>
      <c r="F59">
        <v>96</v>
      </c>
      <c r="H59" t="s">
        <v>14</v>
      </c>
      <c r="I59">
        <v>1194</v>
      </c>
    </row>
    <row r="60" spans="1:9" x14ac:dyDescent="0.5">
      <c r="A60" t="s">
        <v>20</v>
      </c>
      <c r="B60">
        <v>211</v>
      </c>
      <c r="E60" t="s">
        <v>20</v>
      </c>
      <c r="F60">
        <v>498</v>
      </c>
      <c r="H60" t="s">
        <v>74</v>
      </c>
      <c r="I60">
        <v>379</v>
      </c>
    </row>
    <row r="61" spans="1:9" x14ac:dyDescent="0.5">
      <c r="A61" t="s">
        <v>20</v>
      </c>
      <c r="B61">
        <v>128</v>
      </c>
      <c r="E61" t="s">
        <v>20</v>
      </c>
      <c r="F61">
        <v>180</v>
      </c>
      <c r="H61" t="s">
        <v>14</v>
      </c>
      <c r="I61">
        <v>30</v>
      </c>
    </row>
    <row r="62" spans="1:9" x14ac:dyDescent="0.5">
      <c r="A62" t="s">
        <v>20</v>
      </c>
      <c r="B62">
        <v>1600</v>
      </c>
      <c r="E62" t="s">
        <v>20</v>
      </c>
      <c r="F62">
        <v>27</v>
      </c>
      <c r="H62" t="s">
        <v>14</v>
      </c>
      <c r="I62">
        <v>75</v>
      </c>
    </row>
    <row r="63" spans="1:9" x14ac:dyDescent="0.5">
      <c r="A63" t="s">
        <v>14</v>
      </c>
      <c r="B63">
        <v>2253</v>
      </c>
      <c r="E63" t="s">
        <v>20</v>
      </c>
      <c r="F63">
        <v>2331</v>
      </c>
      <c r="H63" t="s">
        <v>14</v>
      </c>
      <c r="I63">
        <v>955</v>
      </c>
    </row>
    <row r="64" spans="1:9" x14ac:dyDescent="0.5">
      <c r="A64" t="s">
        <v>20</v>
      </c>
      <c r="B64">
        <v>249</v>
      </c>
      <c r="E64" t="s">
        <v>20</v>
      </c>
      <c r="F64">
        <v>113</v>
      </c>
      <c r="H64" t="s">
        <v>14</v>
      </c>
      <c r="I64">
        <v>67</v>
      </c>
    </row>
    <row r="65" spans="1:9" x14ac:dyDescent="0.5">
      <c r="A65" t="s">
        <v>14</v>
      </c>
      <c r="B65">
        <v>5</v>
      </c>
      <c r="E65" t="s">
        <v>20</v>
      </c>
      <c r="F65">
        <v>164</v>
      </c>
      <c r="H65" t="s">
        <v>14</v>
      </c>
      <c r="I65">
        <v>5</v>
      </c>
    </row>
    <row r="66" spans="1:9" x14ac:dyDescent="0.5">
      <c r="A66" t="s">
        <v>14</v>
      </c>
      <c r="B66">
        <v>38</v>
      </c>
      <c r="E66" t="s">
        <v>20</v>
      </c>
      <c r="F66">
        <v>164</v>
      </c>
      <c r="H66" t="s">
        <v>14</v>
      </c>
      <c r="I66">
        <v>26</v>
      </c>
    </row>
    <row r="67" spans="1:9" x14ac:dyDescent="0.5">
      <c r="A67" t="s">
        <v>20</v>
      </c>
      <c r="B67">
        <v>236</v>
      </c>
      <c r="E67" t="s">
        <v>20</v>
      </c>
      <c r="F67">
        <v>336</v>
      </c>
      <c r="H67" t="s">
        <v>14</v>
      </c>
      <c r="I67">
        <v>1130</v>
      </c>
    </row>
    <row r="68" spans="1:9" x14ac:dyDescent="0.5">
      <c r="A68" t="s">
        <v>14</v>
      </c>
      <c r="B68">
        <v>12</v>
      </c>
      <c r="E68" t="s">
        <v>20</v>
      </c>
      <c r="F68">
        <v>1917</v>
      </c>
      <c r="H68" t="s">
        <v>14</v>
      </c>
      <c r="I68">
        <v>782</v>
      </c>
    </row>
    <row r="69" spans="1:9" x14ac:dyDescent="0.5">
      <c r="A69" t="s">
        <v>20</v>
      </c>
      <c r="B69">
        <v>4065</v>
      </c>
      <c r="E69" t="s">
        <v>20</v>
      </c>
      <c r="F69">
        <v>95</v>
      </c>
      <c r="H69" t="s">
        <v>14</v>
      </c>
      <c r="I69">
        <v>210</v>
      </c>
    </row>
    <row r="70" spans="1:9" x14ac:dyDescent="0.5">
      <c r="A70" t="s">
        <v>20</v>
      </c>
      <c r="B70">
        <v>246</v>
      </c>
      <c r="E70" t="s">
        <v>20</v>
      </c>
      <c r="F70">
        <v>147</v>
      </c>
      <c r="H70" t="s">
        <v>14</v>
      </c>
      <c r="I70">
        <v>136</v>
      </c>
    </row>
    <row r="71" spans="1:9" x14ac:dyDescent="0.5">
      <c r="A71" t="s">
        <v>74</v>
      </c>
      <c r="B71">
        <v>17</v>
      </c>
      <c r="E71" t="s">
        <v>20</v>
      </c>
      <c r="F71">
        <v>86</v>
      </c>
      <c r="H71" t="s">
        <v>14</v>
      </c>
      <c r="I71">
        <v>86</v>
      </c>
    </row>
    <row r="72" spans="1:9" x14ac:dyDescent="0.5">
      <c r="A72" t="s">
        <v>20</v>
      </c>
      <c r="B72">
        <v>2475</v>
      </c>
      <c r="E72" t="s">
        <v>20</v>
      </c>
      <c r="F72">
        <v>83</v>
      </c>
      <c r="H72" t="s">
        <v>14</v>
      </c>
      <c r="I72">
        <v>19</v>
      </c>
    </row>
    <row r="73" spans="1:9" x14ac:dyDescent="0.5">
      <c r="A73" t="s">
        <v>20</v>
      </c>
      <c r="B73">
        <v>76</v>
      </c>
      <c r="E73" t="s">
        <v>20</v>
      </c>
      <c r="F73">
        <v>676</v>
      </c>
      <c r="H73" t="s">
        <v>14</v>
      </c>
      <c r="I73">
        <v>886</v>
      </c>
    </row>
    <row r="74" spans="1:9" x14ac:dyDescent="0.5">
      <c r="A74" t="s">
        <v>20</v>
      </c>
      <c r="B74">
        <v>54</v>
      </c>
      <c r="E74" t="s">
        <v>20</v>
      </c>
      <c r="F74">
        <v>361</v>
      </c>
      <c r="H74" t="s">
        <v>14</v>
      </c>
      <c r="I74">
        <v>35</v>
      </c>
    </row>
    <row r="75" spans="1:9" x14ac:dyDescent="0.5">
      <c r="A75" t="s">
        <v>20</v>
      </c>
      <c r="B75">
        <v>88</v>
      </c>
      <c r="E75" t="s">
        <v>20</v>
      </c>
      <c r="F75">
        <v>131</v>
      </c>
      <c r="H75" t="s">
        <v>74</v>
      </c>
      <c r="I75">
        <v>441</v>
      </c>
    </row>
    <row r="76" spans="1:9" x14ac:dyDescent="0.5">
      <c r="A76" t="s">
        <v>20</v>
      </c>
      <c r="B76">
        <v>85</v>
      </c>
      <c r="E76" t="s">
        <v>20</v>
      </c>
      <c r="F76">
        <v>126</v>
      </c>
      <c r="H76" t="s">
        <v>14</v>
      </c>
      <c r="I76">
        <v>24</v>
      </c>
    </row>
    <row r="77" spans="1:9" x14ac:dyDescent="0.5">
      <c r="A77" t="s">
        <v>20</v>
      </c>
      <c r="B77">
        <v>170</v>
      </c>
      <c r="E77" t="s">
        <v>20</v>
      </c>
      <c r="F77">
        <v>275</v>
      </c>
      <c r="H77" t="s">
        <v>14</v>
      </c>
      <c r="I77">
        <v>86</v>
      </c>
    </row>
    <row r="78" spans="1:9" x14ac:dyDescent="0.5">
      <c r="A78" t="s">
        <v>14</v>
      </c>
      <c r="B78">
        <v>1684</v>
      </c>
      <c r="E78" t="s">
        <v>20</v>
      </c>
      <c r="F78">
        <v>67</v>
      </c>
      <c r="H78" t="s">
        <v>14</v>
      </c>
      <c r="I78">
        <v>243</v>
      </c>
    </row>
    <row r="79" spans="1:9" x14ac:dyDescent="0.5">
      <c r="A79" t="s">
        <v>14</v>
      </c>
      <c r="B79">
        <v>56</v>
      </c>
      <c r="E79" t="s">
        <v>20</v>
      </c>
      <c r="F79">
        <v>154</v>
      </c>
      <c r="H79" t="s">
        <v>14</v>
      </c>
      <c r="I79">
        <v>65</v>
      </c>
    </row>
    <row r="80" spans="1:9" x14ac:dyDescent="0.5">
      <c r="A80" t="s">
        <v>20</v>
      </c>
      <c r="B80">
        <v>330</v>
      </c>
      <c r="E80" t="s">
        <v>20</v>
      </c>
      <c r="F80">
        <v>1782</v>
      </c>
      <c r="H80" t="s">
        <v>14</v>
      </c>
      <c r="I80">
        <v>100</v>
      </c>
    </row>
    <row r="81" spans="1:9" x14ac:dyDescent="0.5">
      <c r="A81" t="s">
        <v>14</v>
      </c>
      <c r="B81">
        <v>838</v>
      </c>
      <c r="E81" t="s">
        <v>20</v>
      </c>
      <c r="F81">
        <v>903</v>
      </c>
      <c r="H81" t="s">
        <v>14</v>
      </c>
      <c r="I81">
        <v>168</v>
      </c>
    </row>
    <row r="82" spans="1:9" x14ac:dyDescent="0.5">
      <c r="A82" t="s">
        <v>20</v>
      </c>
      <c r="B82">
        <v>127</v>
      </c>
      <c r="E82" t="s">
        <v>20</v>
      </c>
      <c r="F82">
        <v>94</v>
      </c>
      <c r="H82" t="s">
        <v>14</v>
      </c>
      <c r="I82">
        <v>13</v>
      </c>
    </row>
    <row r="83" spans="1:9" x14ac:dyDescent="0.5">
      <c r="A83" t="s">
        <v>20</v>
      </c>
      <c r="B83">
        <v>411</v>
      </c>
      <c r="E83" t="s">
        <v>20</v>
      </c>
      <c r="F83">
        <v>180</v>
      </c>
      <c r="H83" t="s">
        <v>14</v>
      </c>
      <c r="I83">
        <v>1</v>
      </c>
    </row>
    <row r="84" spans="1:9" x14ac:dyDescent="0.5">
      <c r="A84" t="s">
        <v>20</v>
      </c>
      <c r="B84">
        <v>180</v>
      </c>
      <c r="E84" t="s">
        <v>20</v>
      </c>
      <c r="F84">
        <v>533</v>
      </c>
      <c r="H84" t="s">
        <v>74</v>
      </c>
      <c r="I84">
        <v>82</v>
      </c>
    </row>
    <row r="85" spans="1:9" x14ac:dyDescent="0.5">
      <c r="A85" t="s">
        <v>14</v>
      </c>
      <c r="B85">
        <v>1000</v>
      </c>
      <c r="E85" t="s">
        <v>20</v>
      </c>
      <c r="F85">
        <v>2443</v>
      </c>
      <c r="H85" t="s">
        <v>14</v>
      </c>
      <c r="I85">
        <v>40</v>
      </c>
    </row>
    <row r="86" spans="1:9" x14ac:dyDescent="0.5">
      <c r="A86" t="s">
        <v>20</v>
      </c>
      <c r="B86">
        <v>374</v>
      </c>
      <c r="E86" t="s">
        <v>20</v>
      </c>
      <c r="F86">
        <v>89</v>
      </c>
      <c r="H86" t="s">
        <v>74</v>
      </c>
      <c r="I86">
        <v>57</v>
      </c>
    </row>
    <row r="87" spans="1:9" x14ac:dyDescent="0.5">
      <c r="A87" t="s">
        <v>20</v>
      </c>
      <c r="B87">
        <v>71</v>
      </c>
      <c r="E87" t="s">
        <v>20</v>
      </c>
      <c r="F87">
        <v>159</v>
      </c>
      <c r="H87" t="s">
        <v>14</v>
      </c>
      <c r="I87">
        <v>226</v>
      </c>
    </row>
    <row r="88" spans="1:9" x14ac:dyDescent="0.5">
      <c r="A88" t="s">
        <v>20</v>
      </c>
      <c r="B88">
        <v>203</v>
      </c>
      <c r="E88" t="s">
        <v>20</v>
      </c>
      <c r="F88">
        <v>50</v>
      </c>
      <c r="H88" t="s">
        <v>14</v>
      </c>
      <c r="I88">
        <v>1625</v>
      </c>
    </row>
    <row r="89" spans="1:9" x14ac:dyDescent="0.5">
      <c r="A89" t="s">
        <v>14</v>
      </c>
      <c r="B89">
        <v>1482</v>
      </c>
      <c r="E89" t="s">
        <v>20</v>
      </c>
      <c r="F89">
        <v>186</v>
      </c>
      <c r="H89" t="s">
        <v>14</v>
      </c>
      <c r="I89">
        <v>143</v>
      </c>
    </row>
    <row r="90" spans="1:9" x14ac:dyDescent="0.5">
      <c r="A90" t="s">
        <v>20</v>
      </c>
      <c r="B90">
        <v>113</v>
      </c>
      <c r="E90" t="s">
        <v>20</v>
      </c>
      <c r="F90">
        <v>1071</v>
      </c>
      <c r="H90" t="s">
        <v>14</v>
      </c>
      <c r="I90">
        <v>934</v>
      </c>
    </row>
    <row r="91" spans="1:9" x14ac:dyDescent="0.5">
      <c r="A91" t="s">
        <v>20</v>
      </c>
      <c r="B91">
        <v>96</v>
      </c>
      <c r="E91" t="s">
        <v>20</v>
      </c>
      <c r="F91">
        <v>117</v>
      </c>
      <c r="H91" t="s">
        <v>14</v>
      </c>
      <c r="I91">
        <v>17</v>
      </c>
    </row>
    <row r="92" spans="1:9" x14ac:dyDescent="0.5">
      <c r="A92" t="s">
        <v>14</v>
      </c>
      <c r="B92">
        <v>106</v>
      </c>
      <c r="E92" t="s">
        <v>20</v>
      </c>
      <c r="F92">
        <v>70</v>
      </c>
      <c r="H92" t="s">
        <v>14</v>
      </c>
      <c r="I92">
        <v>2179</v>
      </c>
    </row>
    <row r="93" spans="1:9" x14ac:dyDescent="0.5">
      <c r="A93" t="s">
        <v>14</v>
      </c>
      <c r="B93">
        <v>679</v>
      </c>
      <c r="E93" t="s">
        <v>20</v>
      </c>
      <c r="F93">
        <v>135</v>
      </c>
      <c r="H93" t="s">
        <v>14</v>
      </c>
      <c r="I93">
        <v>931</v>
      </c>
    </row>
    <row r="94" spans="1:9" x14ac:dyDescent="0.5">
      <c r="A94" t="s">
        <v>20</v>
      </c>
      <c r="B94">
        <v>498</v>
      </c>
      <c r="E94" t="s">
        <v>20</v>
      </c>
      <c r="F94">
        <v>768</v>
      </c>
      <c r="H94" t="s">
        <v>74</v>
      </c>
      <c r="I94">
        <v>67</v>
      </c>
    </row>
    <row r="95" spans="1:9" x14ac:dyDescent="0.5">
      <c r="A95" t="s">
        <v>74</v>
      </c>
      <c r="B95">
        <v>610</v>
      </c>
      <c r="E95" t="s">
        <v>20</v>
      </c>
      <c r="F95">
        <v>199</v>
      </c>
      <c r="H95" t="s">
        <v>14</v>
      </c>
      <c r="I95">
        <v>92</v>
      </c>
    </row>
    <row r="96" spans="1:9" x14ac:dyDescent="0.5">
      <c r="A96" t="s">
        <v>20</v>
      </c>
      <c r="B96">
        <v>180</v>
      </c>
      <c r="E96" t="s">
        <v>20</v>
      </c>
      <c r="F96">
        <v>107</v>
      </c>
      <c r="H96" t="s">
        <v>14</v>
      </c>
      <c r="I96">
        <v>57</v>
      </c>
    </row>
    <row r="97" spans="1:9" x14ac:dyDescent="0.5">
      <c r="A97" t="s">
        <v>20</v>
      </c>
      <c r="B97">
        <v>27</v>
      </c>
      <c r="E97" t="s">
        <v>20</v>
      </c>
      <c r="F97">
        <v>195</v>
      </c>
      <c r="H97" t="s">
        <v>14</v>
      </c>
      <c r="I97">
        <v>41</v>
      </c>
    </row>
    <row r="98" spans="1:9" x14ac:dyDescent="0.5">
      <c r="A98" t="s">
        <v>20</v>
      </c>
      <c r="B98">
        <v>2331</v>
      </c>
      <c r="E98" t="s">
        <v>20</v>
      </c>
      <c r="F98">
        <v>3376</v>
      </c>
      <c r="H98" t="s">
        <v>14</v>
      </c>
      <c r="I98">
        <v>1</v>
      </c>
    </row>
    <row r="99" spans="1:9" x14ac:dyDescent="0.5">
      <c r="A99" t="s">
        <v>20</v>
      </c>
      <c r="B99">
        <v>113</v>
      </c>
      <c r="E99" t="s">
        <v>20</v>
      </c>
      <c r="F99">
        <v>41</v>
      </c>
      <c r="H99" t="s">
        <v>14</v>
      </c>
      <c r="I99">
        <v>101</v>
      </c>
    </row>
    <row r="100" spans="1:9" x14ac:dyDescent="0.5">
      <c r="A100" t="s">
        <v>14</v>
      </c>
      <c r="B100">
        <v>1220</v>
      </c>
      <c r="E100" t="s">
        <v>20</v>
      </c>
      <c r="F100">
        <v>1821</v>
      </c>
      <c r="H100" t="s">
        <v>14</v>
      </c>
      <c r="I100">
        <v>1335</v>
      </c>
    </row>
    <row r="101" spans="1:9" x14ac:dyDescent="0.5">
      <c r="A101" t="s">
        <v>20</v>
      </c>
      <c r="B101">
        <v>164</v>
      </c>
      <c r="E101" t="s">
        <v>20</v>
      </c>
      <c r="F101">
        <v>164</v>
      </c>
      <c r="H101" t="s">
        <v>14</v>
      </c>
      <c r="I101">
        <v>15</v>
      </c>
    </row>
    <row r="102" spans="1:9" x14ac:dyDescent="0.5">
      <c r="A102" t="s">
        <v>14</v>
      </c>
      <c r="B102">
        <v>1</v>
      </c>
      <c r="E102" t="s">
        <v>20</v>
      </c>
      <c r="F102">
        <v>157</v>
      </c>
      <c r="H102" t="s">
        <v>14</v>
      </c>
      <c r="I102">
        <v>454</v>
      </c>
    </row>
    <row r="103" spans="1:9" x14ac:dyDescent="0.5">
      <c r="A103" t="s">
        <v>20</v>
      </c>
      <c r="B103">
        <v>164</v>
      </c>
      <c r="E103" t="s">
        <v>20</v>
      </c>
      <c r="F103">
        <v>246</v>
      </c>
      <c r="H103" t="s">
        <v>14</v>
      </c>
      <c r="I103">
        <v>3182</v>
      </c>
    </row>
    <row r="104" spans="1:9" x14ac:dyDescent="0.5">
      <c r="A104" t="s">
        <v>20</v>
      </c>
      <c r="B104">
        <v>336</v>
      </c>
      <c r="E104" t="s">
        <v>20</v>
      </c>
      <c r="F104">
        <v>1396</v>
      </c>
      <c r="H104" t="s">
        <v>74</v>
      </c>
      <c r="I104">
        <v>1890</v>
      </c>
    </row>
    <row r="105" spans="1:9" x14ac:dyDescent="0.5">
      <c r="A105" t="s">
        <v>14</v>
      </c>
      <c r="B105">
        <v>37</v>
      </c>
      <c r="E105" t="s">
        <v>20</v>
      </c>
      <c r="F105">
        <v>2506</v>
      </c>
      <c r="H105" t="s">
        <v>14</v>
      </c>
      <c r="I105">
        <v>15</v>
      </c>
    </row>
    <row r="106" spans="1:9" x14ac:dyDescent="0.5">
      <c r="A106" t="s">
        <v>20</v>
      </c>
      <c r="B106">
        <v>1917</v>
      </c>
      <c r="E106" t="s">
        <v>20</v>
      </c>
      <c r="F106">
        <v>244</v>
      </c>
      <c r="H106" t="s">
        <v>14</v>
      </c>
      <c r="I106">
        <v>133</v>
      </c>
    </row>
    <row r="107" spans="1:9" x14ac:dyDescent="0.5">
      <c r="A107" t="s">
        <v>20</v>
      </c>
      <c r="B107">
        <v>95</v>
      </c>
      <c r="E107" t="s">
        <v>20</v>
      </c>
      <c r="F107">
        <v>146</v>
      </c>
      <c r="H107" t="s">
        <v>14</v>
      </c>
      <c r="I107">
        <v>2062</v>
      </c>
    </row>
    <row r="108" spans="1:9" x14ac:dyDescent="0.5">
      <c r="A108" t="s">
        <v>20</v>
      </c>
      <c r="B108">
        <v>147</v>
      </c>
      <c r="E108" t="s">
        <v>20</v>
      </c>
      <c r="F108">
        <v>1267</v>
      </c>
      <c r="H108" t="s">
        <v>14</v>
      </c>
      <c r="I108">
        <v>29</v>
      </c>
    </row>
    <row r="109" spans="1:9" x14ac:dyDescent="0.5">
      <c r="A109" t="s">
        <v>20</v>
      </c>
      <c r="B109">
        <v>86</v>
      </c>
      <c r="E109" t="s">
        <v>20</v>
      </c>
      <c r="F109">
        <v>1561</v>
      </c>
      <c r="H109" t="s">
        <v>14</v>
      </c>
      <c r="I109">
        <v>132</v>
      </c>
    </row>
    <row r="110" spans="1:9" x14ac:dyDescent="0.5">
      <c r="A110" t="s">
        <v>20</v>
      </c>
      <c r="B110">
        <v>83</v>
      </c>
      <c r="E110" t="s">
        <v>20</v>
      </c>
      <c r="F110">
        <v>48</v>
      </c>
      <c r="H110" t="s">
        <v>74</v>
      </c>
      <c r="I110">
        <v>184</v>
      </c>
    </row>
    <row r="111" spans="1:9" x14ac:dyDescent="0.5">
      <c r="A111" t="s">
        <v>14</v>
      </c>
      <c r="B111">
        <v>60</v>
      </c>
      <c r="E111" t="s">
        <v>20</v>
      </c>
      <c r="F111">
        <v>2739</v>
      </c>
      <c r="H111" t="s">
        <v>14</v>
      </c>
      <c r="I111">
        <v>137</v>
      </c>
    </row>
    <row r="112" spans="1:9" x14ac:dyDescent="0.5">
      <c r="A112" t="s">
        <v>14</v>
      </c>
      <c r="B112">
        <v>296</v>
      </c>
      <c r="E112" t="s">
        <v>20</v>
      </c>
      <c r="F112">
        <v>3537</v>
      </c>
      <c r="H112" t="s">
        <v>14</v>
      </c>
      <c r="I112">
        <v>908</v>
      </c>
    </row>
    <row r="113" spans="1:9" x14ac:dyDescent="0.5">
      <c r="A113" t="s">
        <v>20</v>
      </c>
      <c r="B113">
        <v>676</v>
      </c>
      <c r="E113" t="s">
        <v>20</v>
      </c>
      <c r="F113">
        <v>2107</v>
      </c>
      <c r="H113" t="s">
        <v>14</v>
      </c>
      <c r="I113">
        <v>10</v>
      </c>
    </row>
    <row r="114" spans="1:9" x14ac:dyDescent="0.5">
      <c r="A114" t="s">
        <v>20</v>
      </c>
      <c r="B114">
        <v>361</v>
      </c>
      <c r="E114" t="s">
        <v>20</v>
      </c>
      <c r="F114">
        <v>3318</v>
      </c>
      <c r="H114" t="s">
        <v>74</v>
      </c>
      <c r="I114">
        <v>32</v>
      </c>
    </row>
    <row r="115" spans="1:9" x14ac:dyDescent="0.5">
      <c r="A115" t="s">
        <v>20</v>
      </c>
      <c r="B115">
        <v>131</v>
      </c>
      <c r="E115" t="s">
        <v>20</v>
      </c>
      <c r="F115">
        <v>340</v>
      </c>
      <c r="H115" t="s">
        <v>14</v>
      </c>
      <c r="I115">
        <v>1910</v>
      </c>
    </row>
    <row r="116" spans="1:9" x14ac:dyDescent="0.5">
      <c r="A116" t="s">
        <v>20</v>
      </c>
      <c r="B116">
        <v>126</v>
      </c>
      <c r="E116" t="s">
        <v>20</v>
      </c>
      <c r="F116">
        <v>1442</v>
      </c>
      <c r="H116" t="s">
        <v>14</v>
      </c>
      <c r="I116">
        <v>38</v>
      </c>
    </row>
    <row r="117" spans="1:9" x14ac:dyDescent="0.5">
      <c r="A117" t="s">
        <v>14</v>
      </c>
      <c r="B117">
        <v>3304</v>
      </c>
      <c r="E117" t="s">
        <v>20</v>
      </c>
      <c r="F117">
        <v>126</v>
      </c>
      <c r="H117" t="s">
        <v>14</v>
      </c>
      <c r="I117">
        <v>104</v>
      </c>
    </row>
    <row r="118" spans="1:9" x14ac:dyDescent="0.5">
      <c r="A118" t="s">
        <v>14</v>
      </c>
      <c r="B118">
        <v>73</v>
      </c>
      <c r="E118" t="s">
        <v>20</v>
      </c>
      <c r="F118">
        <v>524</v>
      </c>
      <c r="H118" t="s">
        <v>14</v>
      </c>
      <c r="I118">
        <v>49</v>
      </c>
    </row>
    <row r="119" spans="1:9" x14ac:dyDescent="0.5">
      <c r="A119" t="s">
        <v>20</v>
      </c>
      <c r="B119">
        <v>275</v>
      </c>
      <c r="E119" t="s">
        <v>20</v>
      </c>
      <c r="F119">
        <v>1989</v>
      </c>
      <c r="H119" t="s">
        <v>14</v>
      </c>
      <c r="I119">
        <v>1</v>
      </c>
    </row>
    <row r="120" spans="1:9" x14ac:dyDescent="0.5">
      <c r="A120" t="s">
        <v>20</v>
      </c>
      <c r="B120">
        <v>67</v>
      </c>
      <c r="E120" t="s">
        <v>20</v>
      </c>
      <c r="F120">
        <v>157</v>
      </c>
      <c r="H120" t="s">
        <v>14</v>
      </c>
      <c r="I120">
        <v>245</v>
      </c>
    </row>
    <row r="121" spans="1:9" x14ac:dyDescent="0.5">
      <c r="A121" t="s">
        <v>20</v>
      </c>
      <c r="B121">
        <v>154</v>
      </c>
      <c r="E121" t="s">
        <v>20</v>
      </c>
      <c r="F121">
        <v>4498</v>
      </c>
      <c r="H121" t="s">
        <v>14</v>
      </c>
      <c r="I121">
        <v>32</v>
      </c>
    </row>
    <row r="122" spans="1:9" x14ac:dyDescent="0.5">
      <c r="A122" t="s">
        <v>20</v>
      </c>
      <c r="B122">
        <v>1782</v>
      </c>
      <c r="E122" t="s">
        <v>20</v>
      </c>
      <c r="F122">
        <v>80</v>
      </c>
      <c r="H122" t="s">
        <v>14</v>
      </c>
      <c r="I122">
        <v>7</v>
      </c>
    </row>
    <row r="123" spans="1:9" x14ac:dyDescent="0.5">
      <c r="A123" t="s">
        <v>20</v>
      </c>
      <c r="B123">
        <v>903</v>
      </c>
      <c r="E123" t="s">
        <v>20</v>
      </c>
      <c r="F123">
        <v>43</v>
      </c>
      <c r="H123" t="s">
        <v>14</v>
      </c>
      <c r="I123">
        <v>803</v>
      </c>
    </row>
    <row r="124" spans="1:9" x14ac:dyDescent="0.5">
      <c r="A124" t="s">
        <v>14</v>
      </c>
      <c r="B124">
        <v>3387</v>
      </c>
      <c r="E124" t="s">
        <v>20</v>
      </c>
      <c r="F124">
        <v>2053</v>
      </c>
      <c r="H124" t="s">
        <v>74</v>
      </c>
      <c r="I124">
        <v>75</v>
      </c>
    </row>
    <row r="125" spans="1:9" x14ac:dyDescent="0.5">
      <c r="A125" t="s">
        <v>14</v>
      </c>
      <c r="B125">
        <v>662</v>
      </c>
      <c r="E125" t="s">
        <v>20</v>
      </c>
      <c r="F125">
        <v>168</v>
      </c>
      <c r="H125" t="s">
        <v>14</v>
      </c>
      <c r="I125">
        <v>16</v>
      </c>
    </row>
    <row r="126" spans="1:9" x14ac:dyDescent="0.5">
      <c r="A126" t="s">
        <v>20</v>
      </c>
      <c r="B126">
        <v>94</v>
      </c>
      <c r="E126" t="s">
        <v>20</v>
      </c>
      <c r="F126">
        <v>4289</v>
      </c>
      <c r="H126" t="s">
        <v>14</v>
      </c>
      <c r="I126">
        <v>31</v>
      </c>
    </row>
    <row r="127" spans="1:9" x14ac:dyDescent="0.5">
      <c r="A127" t="s">
        <v>20</v>
      </c>
      <c r="B127">
        <v>180</v>
      </c>
      <c r="E127" t="s">
        <v>20</v>
      </c>
      <c r="F127">
        <v>165</v>
      </c>
      <c r="H127" t="s">
        <v>14</v>
      </c>
      <c r="I127">
        <v>108</v>
      </c>
    </row>
    <row r="128" spans="1:9" x14ac:dyDescent="0.5">
      <c r="A128" t="s">
        <v>14</v>
      </c>
      <c r="B128">
        <v>774</v>
      </c>
      <c r="E128" t="s">
        <v>20</v>
      </c>
      <c r="F128">
        <v>1815</v>
      </c>
      <c r="H128" t="s">
        <v>14</v>
      </c>
      <c r="I128">
        <v>30</v>
      </c>
    </row>
    <row r="129" spans="1:9" x14ac:dyDescent="0.5">
      <c r="A129" t="s">
        <v>14</v>
      </c>
      <c r="B129">
        <v>672</v>
      </c>
      <c r="E129" t="s">
        <v>20</v>
      </c>
      <c r="F129">
        <v>397</v>
      </c>
      <c r="H129" t="s">
        <v>14</v>
      </c>
      <c r="I129">
        <v>17</v>
      </c>
    </row>
    <row r="130" spans="1:9" x14ac:dyDescent="0.5">
      <c r="A130" t="s">
        <v>74</v>
      </c>
      <c r="B130">
        <v>532</v>
      </c>
      <c r="E130" t="s">
        <v>20</v>
      </c>
      <c r="F130">
        <v>1539</v>
      </c>
      <c r="H130" t="s">
        <v>74</v>
      </c>
      <c r="I130">
        <v>64</v>
      </c>
    </row>
    <row r="131" spans="1:9" x14ac:dyDescent="0.5">
      <c r="A131" t="s">
        <v>74</v>
      </c>
      <c r="B131">
        <v>55</v>
      </c>
      <c r="E131" t="s">
        <v>20</v>
      </c>
      <c r="F131">
        <v>138</v>
      </c>
      <c r="H131" t="s">
        <v>14</v>
      </c>
      <c r="I131">
        <v>80</v>
      </c>
    </row>
    <row r="132" spans="1:9" x14ac:dyDescent="0.5">
      <c r="A132" t="s">
        <v>20</v>
      </c>
      <c r="B132">
        <v>533</v>
      </c>
      <c r="E132" t="s">
        <v>20</v>
      </c>
      <c r="F132">
        <v>3594</v>
      </c>
      <c r="H132" t="s">
        <v>14</v>
      </c>
      <c r="I132">
        <v>2468</v>
      </c>
    </row>
    <row r="133" spans="1:9" x14ac:dyDescent="0.5">
      <c r="A133" t="s">
        <v>20</v>
      </c>
      <c r="B133">
        <v>2443</v>
      </c>
      <c r="E133" t="s">
        <v>20</v>
      </c>
      <c r="F133">
        <v>5880</v>
      </c>
      <c r="H133" t="s">
        <v>14</v>
      </c>
      <c r="I133">
        <v>26</v>
      </c>
    </row>
    <row r="134" spans="1:9" x14ac:dyDescent="0.5">
      <c r="A134" t="s">
        <v>20</v>
      </c>
      <c r="B134">
        <v>89</v>
      </c>
      <c r="E134" t="s">
        <v>20</v>
      </c>
      <c r="F134">
        <v>112</v>
      </c>
      <c r="H134" t="s">
        <v>14</v>
      </c>
      <c r="I134">
        <v>73</v>
      </c>
    </row>
    <row r="135" spans="1:9" x14ac:dyDescent="0.5">
      <c r="A135" t="s">
        <v>20</v>
      </c>
      <c r="B135">
        <v>159</v>
      </c>
      <c r="E135" t="s">
        <v>20</v>
      </c>
      <c r="F135">
        <v>943</v>
      </c>
      <c r="H135" t="s">
        <v>14</v>
      </c>
      <c r="I135">
        <v>128</v>
      </c>
    </row>
    <row r="136" spans="1:9" x14ac:dyDescent="0.5">
      <c r="A136" t="s">
        <v>14</v>
      </c>
      <c r="B136">
        <v>940</v>
      </c>
      <c r="E136" t="s">
        <v>20</v>
      </c>
      <c r="F136">
        <v>2468</v>
      </c>
      <c r="H136" t="s">
        <v>14</v>
      </c>
      <c r="I136">
        <v>33</v>
      </c>
    </row>
    <row r="137" spans="1:9" x14ac:dyDescent="0.5">
      <c r="A137" t="s">
        <v>14</v>
      </c>
      <c r="B137">
        <v>117</v>
      </c>
      <c r="E137" t="s">
        <v>20</v>
      </c>
      <c r="F137">
        <v>2551</v>
      </c>
      <c r="H137" t="s">
        <v>14</v>
      </c>
      <c r="I137">
        <v>1072</v>
      </c>
    </row>
    <row r="138" spans="1:9" x14ac:dyDescent="0.5">
      <c r="A138" t="s">
        <v>74</v>
      </c>
      <c r="B138">
        <v>58</v>
      </c>
      <c r="E138" t="s">
        <v>20</v>
      </c>
      <c r="F138">
        <v>101</v>
      </c>
      <c r="H138" t="s">
        <v>74</v>
      </c>
      <c r="I138">
        <v>1297</v>
      </c>
    </row>
    <row r="139" spans="1:9" x14ac:dyDescent="0.5">
      <c r="A139" t="s">
        <v>20</v>
      </c>
      <c r="B139">
        <v>50</v>
      </c>
      <c r="E139" t="s">
        <v>20</v>
      </c>
      <c r="F139">
        <v>92</v>
      </c>
      <c r="H139" t="s">
        <v>14</v>
      </c>
      <c r="I139">
        <v>393</v>
      </c>
    </row>
    <row r="140" spans="1:9" x14ac:dyDescent="0.5">
      <c r="A140" t="s">
        <v>14</v>
      </c>
      <c r="B140">
        <v>115</v>
      </c>
      <c r="E140" t="s">
        <v>20</v>
      </c>
      <c r="F140">
        <v>62</v>
      </c>
      <c r="H140" t="s">
        <v>14</v>
      </c>
      <c r="I140">
        <v>1257</v>
      </c>
    </row>
    <row r="141" spans="1:9" x14ac:dyDescent="0.5">
      <c r="A141" t="s">
        <v>14</v>
      </c>
      <c r="B141">
        <v>326</v>
      </c>
      <c r="E141" t="s">
        <v>20</v>
      </c>
      <c r="F141">
        <v>149</v>
      </c>
      <c r="H141" t="s">
        <v>14</v>
      </c>
      <c r="I141">
        <v>328</v>
      </c>
    </row>
    <row r="142" spans="1:9" x14ac:dyDescent="0.5">
      <c r="A142" t="s">
        <v>20</v>
      </c>
      <c r="B142">
        <v>186</v>
      </c>
      <c r="E142" t="s">
        <v>20</v>
      </c>
      <c r="F142">
        <v>329</v>
      </c>
      <c r="H142" t="s">
        <v>14</v>
      </c>
      <c r="I142">
        <v>147</v>
      </c>
    </row>
    <row r="143" spans="1:9" x14ac:dyDescent="0.5">
      <c r="A143" t="s">
        <v>20</v>
      </c>
      <c r="B143">
        <v>1071</v>
      </c>
      <c r="E143" t="s">
        <v>20</v>
      </c>
      <c r="F143">
        <v>97</v>
      </c>
      <c r="H143" t="s">
        <v>14</v>
      </c>
      <c r="I143">
        <v>830</v>
      </c>
    </row>
    <row r="144" spans="1:9" x14ac:dyDescent="0.5">
      <c r="A144" t="s">
        <v>20</v>
      </c>
      <c r="B144">
        <v>117</v>
      </c>
      <c r="E144" t="s">
        <v>20</v>
      </c>
      <c r="F144">
        <v>1784</v>
      </c>
      <c r="H144" t="s">
        <v>14</v>
      </c>
      <c r="I144">
        <v>331</v>
      </c>
    </row>
    <row r="145" spans="1:9" x14ac:dyDescent="0.5">
      <c r="A145" t="s">
        <v>20</v>
      </c>
      <c r="B145">
        <v>70</v>
      </c>
      <c r="E145" t="s">
        <v>20</v>
      </c>
      <c r="F145">
        <v>1684</v>
      </c>
      <c r="H145" t="s">
        <v>14</v>
      </c>
      <c r="I145">
        <v>25</v>
      </c>
    </row>
    <row r="146" spans="1:9" x14ac:dyDescent="0.5">
      <c r="A146" t="s">
        <v>20</v>
      </c>
      <c r="B146">
        <v>135</v>
      </c>
      <c r="E146" t="s">
        <v>20</v>
      </c>
      <c r="F146">
        <v>250</v>
      </c>
      <c r="H146" t="s">
        <v>14</v>
      </c>
      <c r="I146">
        <v>3483</v>
      </c>
    </row>
    <row r="147" spans="1:9" x14ac:dyDescent="0.5">
      <c r="A147" t="s">
        <v>20</v>
      </c>
      <c r="B147">
        <v>768</v>
      </c>
      <c r="E147" t="s">
        <v>20</v>
      </c>
      <c r="F147">
        <v>238</v>
      </c>
      <c r="H147" t="s">
        <v>14</v>
      </c>
      <c r="I147">
        <v>923</v>
      </c>
    </row>
    <row r="148" spans="1:9" x14ac:dyDescent="0.5">
      <c r="A148" t="s">
        <v>74</v>
      </c>
      <c r="B148">
        <v>51</v>
      </c>
      <c r="E148" t="s">
        <v>20</v>
      </c>
      <c r="F148">
        <v>53</v>
      </c>
      <c r="H148" t="s">
        <v>14</v>
      </c>
      <c r="I148">
        <v>1</v>
      </c>
    </row>
    <row r="149" spans="1:9" x14ac:dyDescent="0.5">
      <c r="A149" t="s">
        <v>20</v>
      </c>
      <c r="B149">
        <v>199</v>
      </c>
      <c r="E149" t="s">
        <v>20</v>
      </c>
      <c r="F149">
        <v>214</v>
      </c>
      <c r="H149" t="s">
        <v>14</v>
      </c>
      <c r="I149">
        <v>33</v>
      </c>
    </row>
    <row r="150" spans="1:9" x14ac:dyDescent="0.5">
      <c r="A150" t="s">
        <v>20</v>
      </c>
      <c r="B150">
        <v>107</v>
      </c>
      <c r="E150" t="s">
        <v>20</v>
      </c>
      <c r="F150">
        <v>222</v>
      </c>
      <c r="H150" t="s">
        <v>14</v>
      </c>
      <c r="I150">
        <v>40</v>
      </c>
    </row>
    <row r="151" spans="1:9" x14ac:dyDescent="0.5">
      <c r="A151" t="s">
        <v>20</v>
      </c>
      <c r="B151">
        <v>195</v>
      </c>
      <c r="E151" t="s">
        <v>20</v>
      </c>
      <c r="F151">
        <v>1884</v>
      </c>
      <c r="H151" t="s">
        <v>14</v>
      </c>
      <c r="I151">
        <v>23</v>
      </c>
    </row>
    <row r="152" spans="1:9" x14ac:dyDescent="0.5">
      <c r="A152" t="s">
        <v>14</v>
      </c>
      <c r="B152">
        <v>1</v>
      </c>
      <c r="E152" t="s">
        <v>20</v>
      </c>
      <c r="F152">
        <v>218</v>
      </c>
      <c r="H152" t="s">
        <v>14</v>
      </c>
      <c r="I152">
        <v>75</v>
      </c>
    </row>
    <row r="153" spans="1:9" x14ac:dyDescent="0.5">
      <c r="A153" t="s">
        <v>14</v>
      </c>
      <c r="B153">
        <v>1467</v>
      </c>
      <c r="E153" t="s">
        <v>20</v>
      </c>
      <c r="F153">
        <v>6465</v>
      </c>
      <c r="H153" t="s">
        <v>14</v>
      </c>
      <c r="I153">
        <v>2176</v>
      </c>
    </row>
    <row r="154" spans="1:9" x14ac:dyDescent="0.5">
      <c r="A154" t="s">
        <v>20</v>
      </c>
      <c r="B154">
        <v>3376</v>
      </c>
      <c r="E154" t="s">
        <v>20</v>
      </c>
      <c r="F154">
        <v>59</v>
      </c>
      <c r="H154" t="s">
        <v>14</v>
      </c>
      <c r="I154">
        <v>441</v>
      </c>
    </row>
    <row r="155" spans="1:9" x14ac:dyDescent="0.5">
      <c r="A155" t="s">
        <v>14</v>
      </c>
      <c r="B155">
        <v>5681</v>
      </c>
      <c r="E155" t="s">
        <v>20</v>
      </c>
      <c r="F155">
        <v>88</v>
      </c>
      <c r="H155" t="s">
        <v>14</v>
      </c>
      <c r="I155">
        <v>25</v>
      </c>
    </row>
    <row r="156" spans="1:9" x14ac:dyDescent="0.5">
      <c r="A156" t="s">
        <v>14</v>
      </c>
      <c r="B156">
        <v>1059</v>
      </c>
      <c r="E156" t="s">
        <v>20</v>
      </c>
      <c r="F156">
        <v>1697</v>
      </c>
      <c r="H156" t="s">
        <v>14</v>
      </c>
      <c r="I156">
        <v>127</v>
      </c>
    </row>
    <row r="157" spans="1:9" x14ac:dyDescent="0.5">
      <c r="A157" t="s">
        <v>14</v>
      </c>
      <c r="B157">
        <v>1194</v>
      </c>
      <c r="E157" t="s">
        <v>20</v>
      </c>
      <c r="F157">
        <v>92</v>
      </c>
      <c r="H157" t="s">
        <v>14</v>
      </c>
      <c r="I157">
        <v>355</v>
      </c>
    </row>
    <row r="158" spans="1:9" x14ac:dyDescent="0.5">
      <c r="A158" t="s">
        <v>74</v>
      </c>
      <c r="B158">
        <v>379</v>
      </c>
      <c r="E158" t="s">
        <v>20</v>
      </c>
      <c r="F158">
        <v>186</v>
      </c>
      <c r="H158" t="s">
        <v>14</v>
      </c>
      <c r="I158">
        <v>44</v>
      </c>
    </row>
    <row r="159" spans="1:9" x14ac:dyDescent="0.5">
      <c r="A159" t="s">
        <v>14</v>
      </c>
      <c r="B159">
        <v>30</v>
      </c>
      <c r="E159" t="s">
        <v>20</v>
      </c>
      <c r="F159">
        <v>138</v>
      </c>
      <c r="H159" t="s">
        <v>14</v>
      </c>
      <c r="I159">
        <v>67</v>
      </c>
    </row>
    <row r="160" spans="1:9" x14ac:dyDescent="0.5">
      <c r="A160" t="s">
        <v>20</v>
      </c>
      <c r="B160">
        <v>41</v>
      </c>
      <c r="E160" t="s">
        <v>20</v>
      </c>
      <c r="F160">
        <v>261</v>
      </c>
      <c r="H160" t="s">
        <v>14</v>
      </c>
      <c r="I160">
        <v>1068</v>
      </c>
    </row>
    <row r="161" spans="1:9" x14ac:dyDescent="0.5">
      <c r="A161" t="s">
        <v>20</v>
      </c>
      <c r="B161">
        <v>1821</v>
      </c>
      <c r="E161" t="s">
        <v>20</v>
      </c>
      <c r="F161">
        <v>107</v>
      </c>
      <c r="H161" t="s">
        <v>14</v>
      </c>
      <c r="I161">
        <v>424</v>
      </c>
    </row>
    <row r="162" spans="1:9" x14ac:dyDescent="0.5">
      <c r="A162" t="s">
        <v>20</v>
      </c>
      <c r="B162">
        <v>164</v>
      </c>
      <c r="E162" t="s">
        <v>20</v>
      </c>
      <c r="F162">
        <v>199</v>
      </c>
      <c r="H162" t="s">
        <v>74</v>
      </c>
      <c r="I162">
        <v>145</v>
      </c>
    </row>
    <row r="163" spans="1:9" x14ac:dyDescent="0.5">
      <c r="A163" t="s">
        <v>14</v>
      </c>
      <c r="B163">
        <v>75</v>
      </c>
      <c r="E163" t="s">
        <v>20</v>
      </c>
      <c r="F163">
        <v>5512</v>
      </c>
      <c r="H163" t="s">
        <v>14</v>
      </c>
      <c r="I163">
        <v>151</v>
      </c>
    </row>
    <row r="164" spans="1:9" x14ac:dyDescent="0.5">
      <c r="A164" t="s">
        <v>20</v>
      </c>
      <c r="B164">
        <v>157</v>
      </c>
      <c r="E164" t="s">
        <v>20</v>
      </c>
      <c r="F164">
        <v>86</v>
      </c>
      <c r="H164" t="s">
        <v>14</v>
      </c>
      <c r="I164">
        <v>1608</v>
      </c>
    </row>
    <row r="165" spans="1:9" x14ac:dyDescent="0.5">
      <c r="A165" t="s">
        <v>20</v>
      </c>
      <c r="B165">
        <v>246</v>
      </c>
      <c r="E165" t="s">
        <v>20</v>
      </c>
      <c r="F165">
        <v>2768</v>
      </c>
      <c r="H165" t="s">
        <v>14</v>
      </c>
      <c r="I165">
        <v>941</v>
      </c>
    </row>
    <row r="166" spans="1:9" x14ac:dyDescent="0.5">
      <c r="A166" t="s">
        <v>20</v>
      </c>
      <c r="B166">
        <v>1396</v>
      </c>
      <c r="E166" t="s">
        <v>20</v>
      </c>
      <c r="F166">
        <v>48</v>
      </c>
      <c r="H166" t="s">
        <v>14</v>
      </c>
      <c r="I166">
        <v>1</v>
      </c>
    </row>
    <row r="167" spans="1:9" x14ac:dyDescent="0.5">
      <c r="A167" t="s">
        <v>20</v>
      </c>
      <c r="B167">
        <v>2506</v>
      </c>
      <c r="E167" t="s">
        <v>20</v>
      </c>
      <c r="F167">
        <v>87</v>
      </c>
      <c r="H167" t="s">
        <v>14</v>
      </c>
      <c r="I167">
        <v>40</v>
      </c>
    </row>
    <row r="168" spans="1:9" x14ac:dyDescent="0.5">
      <c r="A168" t="s">
        <v>20</v>
      </c>
      <c r="B168">
        <v>244</v>
      </c>
      <c r="E168" t="s">
        <v>20</v>
      </c>
      <c r="F168">
        <v>1894</v>
      </c>
      <c r="H168" t="s">
        <v>14</v>
      </c>
      <c r="I168">
        <v>3015</v>
      </c>
    </row>
    <row r="169" spans="1:9" x14ac:dyDescent="0.5">
      <c r="A169" t="s">
        <v>20</v>
      </c>
      <c r="B169">
        <v>146</v>
      </c>
      <c r="E169" t="s">
        <v>20</v>
      </c>
      <c r="F169">
        <v>282</v>
      </c>
      <c r="H169" t="s">
        <v>14</v>
      </c>
      <c r="I169">
        <v>435</v>
      </c>
    </row>
    <row r="170" spans="1:9" x14ac:dyDescent="0.5">
      <c r="A170" t="s">
        <v>14</v>
      </c>
      <c r="B170">
        <v>955</v>
      </c>
      <c r="E170" t="s">
        <v>20</v>
      </c>
      <c r="F170">
        <v>116</v>
      </c>
      <c r="H170" t="s">
        <v>14</v>
      </c>
      <c r="I170">
        <v>714</v>
      </c>
    </row>
    <row r="171" spans="1:9" x14ac:dyDescent="0.5">
      <c r="A171" t="s">
        <v>20</v>
      </c>
      <c r="B171">
        <v>1267</v>
      </c>
      <c r="E171" t="s">
        <v>20</v>
      </c>
      <c r="F171">
        <v>83</v>
      </c>
      <c r="H171" t="s">
        <v>14</v>
      </c>
      <c r="I171">
        <v>5497</v>
      </c>
    </row>
    <row r="172" spans="1:9" x14ac:dyDescent="0.5">
      <c r="A172" t="s">
        <v>14</v>
      </c>
      <c r="B172">
        <v>67</v>
      </c>
      <c r="E172" t="s">
        <v>20</v>
      </c>
      <c r="F172">
        <v>91</v>
      </c>
      <c r="H172" t="s">
        <v>14</v>
      </c>
      <c r="I172">
        <v>418</v>
      </c>
    </row>
    <row r="173" spans="1:9" x14ac:dyDescent="0.5">
      <c r="A173" t="s">
        <v>14</v>
      </c>
      <c r="B173">
        <v>5</v>
      </c>
      <c r="E173" t="s">
        <v>20</v>
      </c>
      <c r="F173">
        <v>546</v>
      </c>
      <c r="H173" t="s">
        <v>14</v>
      </c>
      <c r="I173">
        <v>1439</v>
      </c>
    </row>
    <row r="174" spans="1:9" x14ac:dyDescent="0.5">
      <c r="A174" t="s">
        <v>14</v>
      </c>
      <c r="B174">
        <v>26</v>
      </c>
      <c r="E174" t="s">
        <v>20</v>
      </c>
      <c r="F174">
        <v>393</v>
      </c>
      <c r="H174" t="s">
        <v>14</v>
      </c>
      <c r="I174">
        <v>15</v>
      </c>
    </row>
    <row r="175" spans="1:9" x14ac:dyDescent="0.5">
      <c r="A175" t="s">
        <v>20</v>
      </c>
      <c r="B175">
        <v>1561</v>
      </c>
      <c r="E175" t="s">
        <v>20</v>
      </c>
      <c r="F175">
        <v>133</v>
      </c>
      <c r="H175" t="s">
        <v>14</v>
      </c>
      <c r="I175">
        <v>1999</v>
      </c>
    </row>
    <row r="176" spans="1:9" x14ac:dyDescent="0.5">
      <c r="A176" t="s">
        <v>20</v>
      </c>
      <c r="B176">
        <v>48</v>
      </c>
      <c r="E176" t="s">
        <v>20</v>
      </c>
      <c r="F176">
        <v>254</v>
      </c>
      <c r="H176" t="s">
        <v>14</v>
      </c>
      <c r="I176">
        <v>118</v>
      </c>
    </row>
    <row r="177" spans="1:9" x14ac:dyDescent="0.5">
      <c r="A177" t="s">
        <v>14</v>
      </c>
      <c r="B177">
        <v>1130</v>
      </c>
      <c r="E177" t="s">
        <v>20</v>
      </c>
      <c r="F177">
        <v>176</v>
      </c>
      <c r="H177" t="s">
        <v>14</v>
      </c>
      <c r="I177">
        <v>162</v>
      </c>
    </row>
    <row r="178" spans="1:9" x14ac:dyDescent="0.5">
      <c r="A178" t="s">
        <v>14</v>
      </c>
      <c r="B178">
        <v>782</v>
      </c>
      <c r="E178" t="s">
        <v>20</v>
      </c>
      <c r="F178">
        <v>337</v>
      </c>
      <c r="H178" t="s">
        <v>14</v>
      </c>
      <c r="I178">
        <v>83</v>
      </c>
    </row>
    <row r="179" spans="1:9" x14ac:dyDescent="0.5">
      <c r="A179" t="s">
        <v>20</v>
      </c>
      <c r="B179">
        <v>2739</v>
      </c>
      <c r="E179" t="s">
        <v>20</v>
      </c>
      <c r="F179">
        <v>107</v>
      </c>
      <c r="H179" t="s">
        <v>14</v>
      </c>
      <c r="I179">
        <v>747</v>
      </c>
    </row>
    <row r="180" spans="1:9" x14ac:dyDescent="0.5">
      <c r="A180" t="s">
        <v>14</v>
      </c>
      <c r="B180">
        <v>210</v>
      </c>
      <c r="E180" t="s">
        <v>20</v>
      </c>
      <c r="F180">
        <v>183</v>
      </c>
      <c r="H180" t="s">
        <v>74</v>
      </c>
      <c r="I180">
        <v>2138</v>
      </c>
    </row>
    <row r="181" spans="1:9" x14ac:dyDescent="0.5">
      <c r="A181" t="s">
        <v>20</v>
      </c>
      <c r="B181">
        <v>3537</v>
      </c>
      <c r="E181" t="s">
        <v>20</v>
      </c>
      <c r="F181">
        <v>72</v>
      </c>
      <c r="H181" t="s">
        <v>14</v>
      </c>
      <c r="I181">
        <v>84</v>
      </c>
    </row>
    <row r="182" spans="1:9" x14ac:dyDescent="0.5">
      <c r="A182" t="s">
        <v>20</v>
      </c>
      <c r="B182">
        <v>2107</v>
      </c>
      <c r="E182" t="s">
        <v>20</v>
      </c>
      <c r="F182">
        <v>295</v>
      </c>
      <c r="H182" t="s">
        <v>14</v>
      </c>
      <c r="I182">
        <v>91</v>
      </c>
    </row>
    <row r="183" spans="1:9" x14ac:dyDescent="0.5">
      <c r="A183" t="s">
        <v>14</v>
      </c>
      <c r="B183">
        <v>136</v>
      </c>
      <c r="E183" t="s">
        <v>20</v>
      </c>
      <c r="F183">
        <v>142</v>
      </c>
      <c r="H183" t="s">
        <v>14</v>
      </c>
      <c r="I183">
        <v>792</v>
      </c>
    </row>
    <row r="184" spans="1:9" x14ac:dyDescent="0.5">
      <c r="A184" t="s">
        <v>20</v>
      </c>
      <c r="B184">
        <v>3318</v>
      </c>
      <c r="E184" t="s">
        <v>20</v>
      </c>
      <c r="F184">
        <v>85</v>
      </c>
      <c r="H184" t="s">
        <v>74</v>
      </c>
      <c r="I184">
        <v>10</v>
      </c>
    </row>
    <row r="185" spans="1:9" x14ac:dyDescent="0.5">
      <c r="A185" t="s">
        <v>14</v>
      </c>
      <c r="B185">
        <v>86</v>
      </c>
      <c r="E185" t="s">
        <v>20</v>
      </c>
      <c r="F185">
        <v>659</v>
      </c>
      <c r="H185" t="s">
        <v>14</v>
      </c>
      <c r="I185">
        <v>32</v>
      </c>
    </row>
    <row r="186" spans="1:9" x14ac:dyDescent="0.5">
      <c r="A186" t="s">
        <v>20</v>
      </c>
      <c r="B186">
        <v>340</v>
      </c>
      <c r="E186" t="s">
        <v>20</v>
      </c>
      <c r="F186">
        <v>121</v>
      </c>
      <c r="H186" t="s">
        <v>74</v>
      </c>
      <c r="I186">
        <v>90</v>
      </c>
    </row>
    <row r="187" spans="1:9" x14ac:dyDescent="0.5">
      <c r="A187" t="s">
        <v>14</v>
      </c>
      <c r="B187">
        <v>19</v>
      </c>
      <c r="E187" t="s">
        <v>20</v>
      </c>
      <c r="F187">
        <v>3742</v>
      </c>
      <c r="H187" t="s">
        <v>14</v>
      </c>
      <c r="I187">
        <v>186</v>
      </c>
    </row>
    <row r="188" spans="1:9" x14ac:dyDescent="0.5">
      <c r="A188" t="s">
        <v>14</v>
      </c>
      <c r="B188">
        <v>886</v>
      </c>
      <c r="E188" t="s">
        <v>20</v>
      </c>
      <c r="F188">
        <v>223</v>
      </c>
      <c r="H188" t="s">
        <v>74</v>
      </c>
      <c r="I188">
        <v>439</v>
      </c>
    </row>
    <row r="189" spans="1:9" x14ac:dyDescent="0.5">
      <c r="A189" t="s">
        <v>20</v>
      </c>
      <c r="B189">
        <v>1442</v>
      </c>
      <c r="E189" t="s">
        <v>20</v>
      </c>
      <c r="F189">
        <v>133</v>
      </c>
      <c r="H189" t="s">
        <v>14</v>
      </c>
      <c r="I189">
        <v>605</v>
      </c>
    </row>
    <row r="190" spans="1:9" x14ac:dyDescent="0.5">
      <c r="A190" t="s">
        <v>14</v>
      </c>
      <c r="B190">
        <v>35</v>
      </c>
      <c r="E190" t="s">
        <v>20</v>
      </c>
      <c r="F190">
        <v>5168</v>
      </c>
      <c r="H190" t="s">
        <v>14</v>
      </c>
      <c r="I190">
        <v>1</v>
      </c>
    </row>
    <row r="191" spans="1:9" x14ac:dyDescent="0.5">
      <c r="A191" t="s">
        <v>74</v>
      </c>
      <c r="B191">
        <v>441</v>
      </c>
      <c r="E191" t="s">
        <v>20</v>
      </c>
      <c r="F191">
        <v>307</v>
      </c>
      <c r="H191" t="s">
        <v>14</v>
      </c>
      <c r="I191">
        <v>31</v>
      </c>
    </row>
    <row r="192" spans="1:9" x14ac:dyDescent="0.5">
      <c r="A192" t="s">
        <v>14</v>
      </c>
      <c r="B192">
        <v>24</v>
      </c>
      <c r="E192" t="s">
        <v>20</v>
      </c>
      <c r="F192">
        <v>2441</v>
      </c>
      <c r="H192" t="s">
        <v>14</v>
      </c>
      <c r="I192">
        <v>1181</v>
      </c>
    </row>
    <row r="193" spans="1:9" x14ac:dyDescent="0.5">
      <c r="A193" t="s">
        <v>14</v>
      </c>
      <c r="B193">
        <v>86</v>
      </c>
      <c r="E193" t="s">
        <v>20</v>
      </c>
      <c r="F193">
        <v>1385</v>
      </c>
      <c r="H193" t="s">
        <v>14</v>
      </c>
      <c r="I193">
        <v>39</v>
      </c>
    </row>
    <row r="194" spans="1:9" x14ac:dyDescent="0.5">
      <c r="A194" t="s">
        <v>14</v>
      </c>
      <c r="B194">
        <v>243</v>
      </c>
      <c r="E194" t="s">
        <v>20</v>
      </c>
      <c r="F194">
        <v>190</v>
      </c>
      <c r="H194" t="s">
        <v>14</v>
      </c>
      <c r="I194">
        <v>46</v>
      </c>
    </row>
    <row r="195" spans="1:9" x14ac:dyDescent="0.5">
      <c r="A195" t="s">
        <v>14</v>
      </c>
      <c r="B195">
        <v>65</v>
      </c>
      <c r="E195" t="s">
        <v>20</v>
      </c>
      <c r="F195">
        <v>470</v>
      </c>
      <c r="H195" t="s">
        <v>14</v>
      </c>
      <c r="I195">
        <v>105</v>
      </c>
    </row>
    <row r="196" spans="1:9" x14ac:dyDescent="0.5">
      <c r="A196" t="s">
        <v>20</v>
      </c>
      <c r="B196">
        <v>126</v>
      </c>
      <c r="E196" t="s">
        <v>20</v>
      </c>
      <c r="F196">
        <v>253</v>
      </c>
      <c r="H196" t="s">
        <v>14</v>
      </c>
      <c r="I196">
        <v>535</v>
      </c>
    </row>
    <row r="197" spans="1:9" x14ac:dyDescent="0.5">
      <c r="A197" t="s">
        <v>20</v>
      </c>
      <c r="B197">
        <v>524</v>
      </c>
      <c r="E197" t="s">
        <v>20</v>
      </c>
      <c r="F197">
        <v>1113</v>
      </c>
      <c r="H197" t="s">
        <v>14</v>
      </c>
      <c r="I197">
        <v>16</v>
      </c>
    </row>
    <row r="198" spans="1:9" x14ac:dyDescent="0.5">
      <c r="A198" t="s">
        <v>14</v>
      </c>
      <c r="B198">
        <v>100</v>
      </c>
      <c r="E198" t="s">
        <v>20</v>
      </c>
      <c r="F198">
        <v>2283</v>
      </c>
      <c r="H198" t="s">
        <v>14</v>
      </c>
      <c r="I198">
        <v>575</v>
      </c>
    </row>
    <row r="199" spans="1:9" x14ac:dyDescent="0.5">
      <c r="A199" t="s">
        <v>20</v>
      </c>
      <c r="B199">
        <v>1989</v>
      </c>
      <c r="E199" t="s">
        <v>20</v>
      </c>
      <c r="F199">
        <v>1095</v>
      </c>
      <c r="H199" t="s">
        <v>14</v>
      </c>
      <c r="I199">
        <v>1120</v>
      </c>
    </row>
    <row r="200" spans="1:9" x14ac:dyDescent="0.5">
      <c r="A200" t="s">
        <v>14</v>
      </c>
      <c r="B200">
        <v>168</v>
      </c>
      <c r="E200" t="s">
        <v>20</v>
      </c>
      <c r="F200">
        <v>1690</v>
      </c>
      <c r="H200" t="s">
        <v>14</v>
      </c>
      <c r="I200">
        <v>113</v>
      </c>
    </row>
    <row r="201" spans="1:9" x14ac:dyDescent="0.5">
      <c r="A201" t="s">
        <v>14</v>
      </c>
      <c r="B201">
        <v>13</v>
      </c>
      <c r="E201" t="s">
        <v>20</v>
      </c>
      <c r="F201">
        <v>191</v>
      </c>
      <c r="H201" t="s">
        <v>14</v>
      </c>
      <c r="I201">
        <v>1538</v>
      </c>
    </row>
    <row r="202" spans="1:9" x14ac:dyDescent="0.5">
      <c r="A202" t="s">
        <v>14</v>
      </c>
      <c r="B202">
        <v>1</v>
      </c>
      <c r="E202" t="s">
        <v>20</v>
      </c>
      <c r="F202">
        <v>2013</v>
      </c>
      <c r="H202" t="s">
        <v>14</v>
      </c>
      <c r="I202">
        <v>9</v>
      </c>
    </row>
    <row r="203" spans="1:9" x14ac:dyDescent="0.5">
      <c r="A203" t="s">
        <v>20</v>
      </c>
      <c r="B203">
        <v>157</v>
      </c>
      <c r="E203" t="s">
        <v>20</v>
      </c>
      <c r="F203">
        <v>1703</v>
      </c>
      <c r="H203" t="s">
        <v>14</v>
      </c>
      <c r="I203">
        <v>554</v>
      </c>
    </row>
    <row r="204" spans="1:9" x14ac:dyDescent="0.5">
      <c r="A204" t="s">
        <v>74</v>
      </c>
      <c r="B204">
        <v>82</v>
      </c>
      <c r="E204" t="s">
        <v>20</v>
      </c>
      <c r="F204">
        <v>80</v>
      </c>
      <c r="H204" t="s">
        <v>14</v>
      </c>
      <c r="I204">
        <v>648</v>
      </c>
    </row>
    <row r="205" spans="1:9" x14ac:dyDescent="0.5">
      <c r="A205" t="s">
        <v>20</v>
      </c>
      <c r="B205">
        <v>4498</v>
      </c>
      <c r="E205" t="s">
        <v>20</v>
      </c>
      <c r="F205">
        <v>41</v>
      </c>
      <c r="H205" t="s">
        <v>14</v>
      </c>
      <c r="I205">
        <v>21</v>
      </c>
    </row>
    <row r="206" spans="1:9" x14ac:dyDescent="0.5">
      <c r="A206" t="s">
        <v>14</v>
      </c>
      <c r="B206">
        <v>40</v>
      </c>
      <c r="E206" t="s">
        <v>20</v>
      </c>
      <c r="F206">
        <v>187</v>
      </c>
      <c r="H206" t="s">
        <v>74</v>
      </c>
      <c r="I206">
        <v>595</v>
      </c>
    </row>
    <row r="207" spans="1:9" x14ac:dyDescent="0.5">
      <c r="A207" t="s">
        <v>20</v>
      </c>
      <c r="B207">
        <v>80</v>
      </c>
      <c r="E207" t="s">
        <v>20</v>
      </c>
      <c r="F207">
        <v>2875</v>
      </c>
      <c r="H207" t="s">
        <v>14</v>
      </c>
      <c r="I207">
        <v>54</v>
      </c>
    </row>
    <row r="208" spans="1:9" x14ac:dyDescent="0.5">
      <c r="A208" t="s">
        <v>74</v>
      </c>
      <c r="B208">
        <v>57</v>
      </c>
      <c r="E208" t="s">
        <v>20</v>
      </c>
      <c r="F208">
        <v>88</v>
      </c>
      <c r="H208" t="s">
        <v>14</v>
      </c>
      <c r="I208">
        <v>120</v>
      </c>
    </row>
    <row r="209" spans="1:9" x14ac:dyDescent="0.5">
      <c r="A209" t="s">
        <v>20</v>
      </c>
      <c r="B209">
        <v>43</v>
      </c>
      <c r="E209" t="s">
        <v>20</v>
      </c>
      <c r="F209">
        <v>191</v>
      </c>
      <c r="H209" t="s">
        <v>14</v>
      </c>
      <c r="I209">
        <v>579</v>
      </c>
    </row>
    <row r="210" spans="1:9" x14ac:dyDescent="0.5">
      <c r="A210" t="s">
        <v>20</v>
      </c>
      <c r="B210">
        <v>2053</v>
      </c>
      <c r="E210" t="s">
        <v>20</v>
      </c>
      <c r="F210">
        <v>139</v>
      </c>
      <c r="H210" t="s">
        <v>14</v>
      </c>
      <c r="I210">
        <v>2072</v>
      </c>
    </row>
    <row r="211" spans="1:9" x14ac:dyDescent="0.5">
      <c r="A211" t="s">
        <v>47</v>
      </c>
      <c r="B211">
        <v>808</v>
      </c>
      <c r="E211" t="s">
        <v>20</v>
      </c>
      <c r="F211">
        <v>186</v>
      </c>
      <c r="H211" t="s">
        <v>14</v>
      </c>
      <c r="I211">
        <v>0</v>
      </c>
    </row>
    <row r="212" spans="1:9" x14ac:dyDescent="0.5">
      <c r="A212" t="s">
        <v>14</v>
      </c>
      <c r="B212">
        <v>226</v>
      </c>
      <c r="E212" t="s">
        <v>20</v>
      </c>
      <c r="F212">
        <v>112</v>
      </c>
      <c r="H212" t="s">
        <v>14</v>
      </c>
      <c r="I212">
        <v>1796</v>
      </c>
    </row>
    <row r="213" spans="1:9" x14ac:dyDescent="0.5">
      <c r="A213" t="s">
        <v>14</v>
      </c>
      <c r="B213">
        <v>1625</v>
      </c>
      <c r="E213" t="s">
        <v>20</v>
      </c>
      <c r="F213">
        <v>101</v>
      </c>
      <c r="H213" t="s">
        <v>14</v>
      </c>
      <c r="I213">
        <v>62</v>
      </c>
    </row>
    <row r="214" spans="1:9" x14ac:dyDescent="0.5">
      <c r="A214" t="s">
        <v>20</v>
      </c>
      <c r="B214">
        <v>168</v>
      </c>
      <c r="E214" t="s">
        <v>20</v>
      </c>
      <c r="F214">
        <v>206</v>
      </c>
      <c r="H214" t="s">
        <v>14</v>
      </c>
      <c r="I214">
        <v>347</v>
      </c>
    </row>
    <row r="215" spans="1:9" x14ac:dyDescent="0.5">
      <c r="A215" t="s">
        <v>20</v>
      </c>
      <c r="B215">
        <v>4289</v>
      </c>
      <c r="E215" t="s">
        <v>20</v>
      </c>
      <c r="F215">
        <v>154</v>
      </c>
      <c r="H215" t="s">
        <v>14</v>
      </c>
      <c r="I215">
        <v>19</v>
      </c>
    </row>
    <row r="216" spans="1:9" x14ac:dyDescent="0.5">
      <c r="A216" t="s">
        <v>20</v>
      </c>
      <c r="B216">
        <v>165</v>
      </c>
      <c r="E216" t="s">
        <v>20</v>
      </c>
      <c r="F216">
        <v>5966</v>
      </c>
      <c r="H216" t="s">
        <v>14</v>
      </c>
      <c r="I216">
        <v>1258</v>
      </c>
    </row>
    <row r="217" spans="1:9" x14ac:dyDescent="0.5">
      <c r="A217" t="s">
        <v>14</v>
      </c>
      <c r="B217">
        <v>143</v>
      </c>
      <c r="E217" t="s">
        <v>20</v>
      </c>
      <c r="F217">
        <v>169</v>
      </c>
      <c r="H217" t="s">
        <v>14</v>
      </c>
      <c r="I217">
        <v>362</v>
      </c>
    </row>
    <row r="218" spans="1:9" x14ac:dyDescent="0.5">
      <c r="A218" t="s">
        <v>20</v>
      </c>
      <c r="B218">
        <v>1815</v>
      </c>
      <c r="E218" t="s">
        <v>20</v>
      </c>
      <c r="F218">
        <v>2106</v>
      </c>
      <c r="H218" t="s">
        <v>74</v>
      </c>
      <c r="I218">
        <v>35</v>
      </c>
    </row>
    <row r="219" spans="1:9" x14ac:dyDescent="0.5">
      <c r="A219" t="s">
        <v>14</v>
      </c>
      <c r="B219">
        <v>934</v>
      </c>
      <c r="E219" t="s">
        <v>20</v>
      </c>
      <c r="F219">
        <v>131</v>
      </c>
      <c r="H219" t="s">
        <v>74</v>
      </c>
      <c r="I219">
        <v>528</v>
      </c>
    </row>
    <row r="220" spans="1:9" x14ac:dyDescent="0.5">
      <c r="A220" t="s">
        <v>20</v>
      </c>
      <c r="B220">
        <v>397</v>
      </c>
      <c r="E220" t="s">
        <v>20</v>
      </c>
      <c r="F220">
        <v>84</v>
      </c>
      <c r="H220" t="s">
        <v>14</v>
      </c>
      <c r="I220">
        <v>133</v>
      </c>
    </row>
    <row r="221" spans="1:9" x14ac:dyDescent="0.5">
      <c r="A221" t="s">
        <v>20</v>
      </c>
      <c r="B221">
        <v>1539</v>
      </c>
      <c r="E221" t="s">
        <v>20</v>
      </c>
      <c r="F221">
        <v>155</v>
      </c>
      <c r="H221" t="s">
        <v>14</v>
      </c>
      <c r="I221">
        <v>846</v>
      </c>
    </row>
    <row r="222" spans="1:9" x14ac:dyDescent="0.5">
      <c r="A222" t="s">
        <v>14</v>
      </c>
      <c r="B222">
        <v>17</v>
      </c>
      <c r="E222" t="s">
        <v>20</v>
      </c>
      <c r="F222">
        <v>189</v>
      </c>
      <c r="H222" t="s">
        <v>14</v>
      </c>
      <c r="I222">
        <v>10</v>
      </c>
    </row>
    <row r="223" spans="1:9" x14ac:dyDescent="0.5">
      <c r="A223" t="s">
        <v>14</v>
      </c>
      <c r="B223">
        <v>2179</v>
      </c>
      <c r="E223" t="s">
        <v>20</v>
      </c>
      <c r="F223">
        <v>4799</v>
      </c>
      <c r="H223" t="s">
        <v>14</v>
      </c>
      <c r="I223">
        <v>191</v>
      </c>
    </row>
    <row r="224" spans="1:9" x14ac:dyDescent="0.5">
      <c r="A224" t="s">
        <v>20</v>
      </c>
      <c r="B224">
        <v>138</v>
      </c>
      <c r="E224" t="s">
        <v>20</v>
      </c>
      <c r="F224">
        <v>1137</v>
      </c>
      <c r="H224" t="s">
        <v>14</v>
      </c>
      <c r="I224">
        <v>1979</v>
      </c>
    </row>
    <row r="225" spans="1:9" x14ac:dyDescent="0.5">
      <c r="A225" t="s">
        <v>14</v>
      </c>
      <c r="B225">
        <v>931</v>
      </c>
      <c r="E225" t="s">
        <v>20</v>
      </c>
      <c r="F225">
        <v>1152</v>
      </c>
      <c r="H225" t="s">
        <v>14</v>
      </c>
      <c r="I225">
        <v>63</v>
      </c>
    </row>
    <row r="226" spans="1:9" x14ac:dyDescent="0.5">
      <c r="A226" t="s">
        <v>20</v>
      </c>
      <c r="B226">
        <v>3594</v>
      </c>
      <c r="E226" t="s">
        <v>20</v>
      </c>
      <c r="F226">
        <v>50</v>
      </c>
      <c r="H226" t="s">
        <v>14</v>
      </c>
      <c r="I226">
        <v>6080</v>
      </c>
    </row>
    <row r="227" spans="1:9" x14ac:dyDescent="0.5">
      <c r="A227" t="s">
        <v>20</v>
      </c>
      <c r="B227">
        <v>5880</v>
      </c>
      <c r="E227" t="s">
        <v>20</v>
      </c>
      <c r="F227">
        <v>3059</v>
      </c>
      <c r="H227" t="s">
        <v>14</v>
      </c>
      <c r="I227">
        <v>80</v>
      </c>
    </row>
    <row r="228" spans="1:9" x14ac:dyDescent="0.5">
      <c r="A228" t="s">
        <v>20</v>
      </c>
      <c r="B228">
        <v>112</v>
      </c>
      <c r="E228" t="s">
        <v>20</v>
      </c>
      <c r="F228">
        <v>34</v>
      </c>
      <c r="H228" t="s">
        <v>14</v>
      </c>
      <c r="I228">
        <v>9</v>
      </c>
    </row>
    <row r="229" spans="1:9" x14ac:dyDescent="0.5">
      <c r="A229" t="s">
        <v>20</v>
      </c>
      <c r="B229">
        <v>943</v>
      </c>
      <c r="E229" t="s">
        <v>20</v>
      </c>
      <c r="F229">
        <v>220</v>
      </c>
      <c r="H229" t="s">
        <v>14</v>
      </c>
      <c r="I229">
        <v>1784</v>
      </c>
    </row>
    <row r="230" spans="1:9" x14ac:dyDescent="0.5">
      <c r="A230" t="s">
        <v>20</v>
      </c>
      <c r="B230">
        <v>2468</v>
      </c>
      <c r="E230" t="s">
        <v>20</v>
      </c>
      <c r="F230">
        <v>1604</v>
      </c>
      <c r="H230" t="s">
        <v>14</v>
      </c>
      <c r="I230">
        <v>243</v>
      </c>
    </row>
    <row r="231" spans="1:9" x14ac:dyDescent="0.5">
      <c r="A231" t="s">
        <v>20</v>
      </c>
      <c r="B231">
        <v>2551</v>
      </c>
      <c r="E231" t="s">
        <v>20</v>
      </c>
      <c r="F231">
        <v>454</v>
      </c>
      <c r="H231" t="s">
        <v>14</v>
      </c>
      <c r="I231">
        <v>1296</v>
      </c>
    </row>
    <row r="232" spans="1:9" x14ac:dyDescent="0.5">
      <c r="A232" t="s">
        <v>20</v>
      </c>
      <c r="B232">
        <v>101</v>
      </c>
      <c r="E232" t="s">
        <v>20</v>
      </c>
      <c r="F232">
        <v>123</v>
      </c>
      <c r="H232" t="s">
        <v>14</v>
      </c>
      <c r="I232">
        <v>77</v>
      </c>
    </row>
    <row r="233" spans="1:9" x14ac:dyDescent="0.5">
      <c r="A233" t="s">
        <v>74</v>
      </c>
      <c r="B233">
        <v>67</v>
      </c>
      <c r="E233" t="s">
        <v>20</v>
      </c>
      <c r="F233">
        <v>299</v>
      </c>
      <c r="H233" t="s">
        <v>14</v>
      </c>
      <c r="I233">
        <v>395</v>
      </c>
    </row>
    <row r="234" spans="1:9" x14ac:dyDescent="0.5">
      <c r="A234" t="s">
        <v>20</v>
      </c>
      <c r="B234">
        <v>92</v>
      </c>
      <c r="E234" t="s">
        <v>20</v>
      </c>
      <c r="F234">
        <v>2237</v>
      </c>
      <c r="H234" t="s">
        <v>14</v>
      </c>
      <c r="I234">
        <v>49</v>
      </c>
    </row>
    <row r="235" spans="1:9" x14ac:dyDescent="0.5">
      <c r="A235" t="s">
        <v>20</v>
      </c>
      <c r="B235">
        <v>62</v>
      </c>
      <c r="E235" t="s">
        <v>20</v>
      </c>
      <c r="F235">
        <v>645</v>
      </c>
      <c r="H235" t="s">
        <v>14</v>
      </c>
      <c r="I235">
        <v>180</v>
      </c>
    </row>
    <row r="236" spans="1:9" x14ac:dyDescent="0.5">
      <c r="A236" t="s">
        <v>20</v>
      </c>
      <c r="B236">
        <v>149</v>
      </c>
      <c r="E236" t="s">
        <v>20</v>
      </c>
      <c r="F236">
        <v>484</v>
      </c>
      <c r="H236" t="s">
        <v>14</v>
      </c>
      <c r="I236">
        <v>2690</v>
      </c>
    </row>
    <row r="237" spans="1:9" x14ac:dyDescent="0.5">
      <c r="A237" t="s">
        <v>14</v>
      </c>
      <c r="B237">
        <v>92</v>
      </c>
      <c r="E237" t="s">
        <v>20</v>
      </c>
      <c r="F237">
        <v>154</v>
      </c>
      <c r="H237" t="s">
        <v>74</v>
      </c>
      <c r="I237">
        <v>1</v>
      </c>
    </row>
    <row r="238" spans="1:9" x14ac:dyDescent="0.5">
      <c r="A238" t="s">
        <v>14</v>
      </c>
      <c r="B238">
        <v>57</v>
      </c>
      <c r="E238" t="s">
        <v>20</v>
      </c>
      <c r="F238">
        <v>82</v>
      </c>
      <c r="H238" t="s">
        <v>14</v>
      </c>
      <c r="I238">
        <v>2779</v>
      </c>
    </row>
    <row r="239" spans="1:9" x14ac:dyDescent="0.5">
      <c r="A239" t="s">
        <v>20</v>
      </c>
      <c r="B239">
        <v>329</v>
      </c>
      <c r="E239" t="s">
        <v>20</v>
      </c>
      <c r="F239">
        <v>134</v>
      </c>
      <c r="H239" t="s">
        <v>14</v>
      </c>
      <c r="I239">
        <v>92</v>
      </c>
    </row>
    <row r="240" spans="1:9" x14ac:dyDescent="0.5">
      <c r="A240" t="s">
        <v>20</v>
      </c>
      <c r="B240">
        <v>97</v>
      </c>
      <c r="E240" t="s">
        <v>20</v>
      </c>
      <c r="F240">
        <v>5203</v>
      </c>
      <c r="H240" t="s">
        <v>14</v>
      </c>
      <c r="I240">
        <v>1028</v>
      </c>
    </row>
    <row r="241" spans="1:9" x14ac:dyDescent="0.5">
      <c r="A241" t="s">
        <v>14</v>
      </c>
      <c r="B241">
        <v>41</v>
      </c>
      <c r="E241" t="s">
        <v>20</v>
      </c>
      <c r="F241">
        <v>94</v>
      </c>
      <c r="H241" t="s">
        <v>14</v>
      </c>
      <c r="I241">
        <v>26</v>
      </c>
    </row>
    <row r="242" spans="1:9" x14ac:dyDescent="0.5">
      <c r="A242" t="s">
        <v>20</v>
      </c>
      <c r="B242">
        <v>1784</v>
      </c>
      <c r="E242" t="s">
        <v>20</v>
      </c>
      <c r="F242">
        <v>205</v>
      </c>
      <c r="H242" t="s">
        <v>14</v>
      </c>
      <c r="I242">
        <v>1790</v>
      </c>
    </row>
    <row r="243" spans="1:9" x14ac:dyDescent="0.5">
      <c r="A243" t="s">
        <v>20</v>
      </c>
      <c r="B243">
        <v>1684</v>
      </c>
      <c r="E243" t="s">
        <v>20</v>
      </c>
      <c r="F243">
        <v>92</v>
      </c>
      <c r="H243" t="s">
        <v>14</v>
      </c>
      <c r="I243">
        <v>37</v>
      </c>
    </row>
    <row r="244" spans="1:9" x14ac:dyDescent="0.5">
      <c r="A244" t="s">
        <v>20</v>
      </c>
      <c r="B244">
        <v>250</v>
      </c>
      <c r="E244" t="s">
        <v>20</v>
      </c>
      <c r="F244">
        <v>219</v>
      </c>
      <c r="H244" t="s">
        <v>14</v>
      </c>
      <c r="I244">
        <v>35</v>
      </c>
    </row>
    <row r="245" spans="1:9" x14ac:dyDescent="0.5">
      <c r="A245" t="s">
        <v>20</v>
      </c>
      <c r="B245">
        <v>238</v>
      </c>
      <c r="E245" t="s">
        <v>20</v>
      </c>
      <c r="F245">
        <v>2526</v>
      </c>
      <c r="H245" t="s">
        <v>74</v>
      </c>
      <c r="I245">
        <v>94</v>
      </c>
    </row>
    <row r="246" spans="1:9" x14ac:dyDescent="0.5">
      <c r="A246" t="s">
        <v>20</v>
      </c>
      <c r="B246">
        <v>53</v>
      </c>
      <c r="E246" t="s">
        <v>20</v>
      </c>
      <c r="F246">
        <v>94</v>
      </c>
      <c r="H246" t="s">
        <v>14</v>
      </c>
      <c r="I246">
        <v>558</v>
      </c>
    </row>
    <row r="247" spans="1:9" x14ac:dyDescent="0.5">
      <c r="A247" t="s">
        <v>20</v>
      </c>
      <c r="B247">
        <v>214</v>
      </c>
      <c r="E247" t="s">
        <v>20</v>
      </c>
      <c r="F247">
        <v>1713</v>
      </c>
      <c r="H247" t="s">
        <v>14</v>
      </c>
      <c r="I247">
        <v>64</v>
      </c>
    </row>
    <row r="248" spans="1:9" x14ac:dyDescent="0.5">
      <c r="A248" t="s">
        <v>20</v>
      </c>
      <c r="B248">
        <v>222</v>
      </c>
      <c r="E248" t="s">
        <v>20</v>
      </c>
      <c r="F248">
        <v>249</v>
      </c>
      <c r="H248" t="s">
        <v>74</v>
      </c>
      <c r="I248">
        <v>37</v>
      </c>
    </row>
    <row r="249" spans="1:9" x14ac:dyDescent="0.5">
      <c r="A249" t="s">
        <v>20</v>
      </c>
      <c r="B249">
        <v>1884</v>
      </c>
      <c r="E249" t="s">
        <v>20</v>
      </c>
      <c r="F249">
        <v>192</v>
      </c>
      <c r="H249" t="s">
        <v>14</v>
      </c>
      <c r="I249">
        <v>245</v>
      </c>
    </row>
    <row r="250" spans="1:9" x14ac:dyDescent="0.5">
      <c r="A250" t="s">
        <v>20</v>
      </c>
      <c r="B250">
        <v>218</v>
      </c>
      <c r="E250" t="s">
        <v>20</v>
      </c>
      <c r="F250">
        <v>247</v>
      </c>
      <c r="H250" t="s">
        <v>14</v>
      </c>
      <c r="I250">
        <v>71</v>
      </c>
    </row>
    <row r="251" spans="1:9" x14ac:dyDescent="0.5">
      <c r="A251" t="s">
        <v>20</v>
      </c>
      <c r="B251">
        <v>6465</v>
      </c>
      <c r="E251" t="s">
        <v>20</v>
      </c>
      <c r="F251">
        <v>2293</v>
      </c>
      <c r="H251" t="s">
        <v>14</v>
      </c>
      <c r="I251">
        <v>42</v>
      </c>
    </row>
    <row r="252" spans="1:9" x14ac:dyDescent="0.5">
      <c r="A252" t="s">
        <v>14</v>
      </c>
      <c r="B252">
        <v>1</v>
      </c>
      <c r="E252" t="s">
        <v>20</v>
      </c>
      <c r="F252">
        <v>3131</v>
      </c>
      <c r="H252" t="s">
        <v>14</v>
      </c>
      <c r="I252">
        <v>156</v>
      </c>
    </row>
    <row r="253" spans="1:9" x14ac:dyDescent="0.5">
      <c r="A253" t="s">
        <v>14</v>
      </c>
      <c r="B253">
        <v>101</v>
      </c>
      <c r="E253" t="s">
        <v>20</v>
      </c>
      <c r="F253">
        <v>143</v>
      </c>
      <c r="H253" t="s">
        <v>14</v>
      </c>
      <c r="I253">
        <v>1368</v>
      </c>
    </row>
    <row r="254" spans="1:9" x14ac:dyDescent="0.5">
      <c r="A254" t="s">
        <v>20</v>
      </c>
      <c r="B254">
        <v>59</v>
      </c>
      <c r="E254" t="s">
        <v>20</v>
      </c>
      <c r="F254">
        <v>296</v>
      </c>
      <c r="H254" t="s">
        <v>14</v>
      </c>
      <c r="I254">
        <v>102</v>
      </c>
    </row>
    <row r="255" spans="1:9" x14ac:dyDescent="0.5">
      <c r="A255" t="s">
        <v>14</v>
      </c>
      <c r="B255">
        <v>1335</v>
      </c>
      <c r="E255" t="s">
        <v>20</v>
      </c>
      <c r="F255">
        <v>170</v>
      </c>
      <c r="H255" t="s">
        <v>14</v>
      </c>
      <c r="I255">
        <v>86</v>
      </c>
    </row>
    <row r="256" spans="1:9" x14ac:dyDescent="0.5">
      <c r="A256" t="s">
        <v>20</v>
      </c>
      <c r="B256">
        <v>88</v>
      </c>
      <c r="E256" t="s">
        <v>20</v>
      </c>
      <c r="F256">
        <v>86</v>
      </c>
      <c r="H256" t="s">
        <v>14</v>
      </c>
      <c r="I256">
        <v>253</v>
      </c>
    </row>
    <row r="257" spans="1:9" x14ac:dyDescent="0.5">
      <c r="A257" t="s">
        <v>20</v>
      </c>
      <c r="B257">
        <v>1697</v>
      </c>
      <c r="E257" t="s">
        <v>20</v>
      </c>
      <c r="F257">
        <v>6286</v>
      </c>
      <c r="H257" t="s">
        <v>14</v>
      </c>
      <c r="I257">
        <v>157</v>
      </c>
    </row>
    <row r="258" spans="1:9" x14ac:dyDescent="0.5">
      <c r="A258" t="s">
        <v>14</v>
      </c>
      <c r="B258">
        <v>15</v>
      </c>
      <c r="E258" t="s">
        <v>20</v>
      </c>
      <c r="F258">
        <v>3727</v>
      </c>
      <c r="H258" t="s">
        <v>14</v>
      </c>
      <c r="I258">
        <v>183</v>
      </c>
    </row>
    <row r="259" spans="1:9" x14ac:dyDescent="0.5">
      <c r="A259" t="s">
        <v>20</v>
      </c>
      <c r="B259">
        <v>92</v>
      </c>
      <c r="E259" t="s">
        <v>20</v>
      </c>
      <c r="F259">
        <v>1605</v>
      </c>
      <c r="H259" t="s">
        <v>14</v>
      </c>
      <c r="I259">
        <v>82</v>
      </c>
    </row>
    <row r="260" spans="1:9" x14ac:dyDescent="0.5">
      <c r="A260" t="s">
        <v>20</v>
      </c>
      <c r="B260">
        <v>186</v>
      </c>
      <c r="E260" t="s">
        <v>20</v>
      </c>
      <c r="F260">
        <v>2120</v>
      </c>
      <c r="H260" t="s">
        <v>14</v>
      </c>
      <c r="I260">
        <v>1</v>
      </c>
    </row>
    <row r="261" spans="1:9" x14ac:dyDescent="0.5">
      <c r="A261" t="s">
        <v>20</v>
      </c>
      <c r="B261">
        <v>138</v>
      </c>
      <c r="E261" t="s">
        <v>20</v>
      </c>
      <c r="F261">
        <v>50</v>
      </c>
      <c r="H261" t="s">
        <v>74</v>
      </c>
      <c r="I261">
        <v>15</v>
      </c>
    </row>
    <row r="262" spans="1:9" x14ac:dyDescent="0.5">
      <c r="A262" t="s">
        <v>20</v>
      </c>
      <c r="B262">
        <v>261</v>
      </c>
      <c r="E262" t="s">
        <v>20</v>
      </c>
      <c r="F262">
        <v>2080</v>
      </c>
      <c r="H262" t="s">
        <v>14</v>
      </c>
      <c r="I262">
        <v>1198</v>
      </c>
    </row>
    <row r="263" spans="1:9" x14ac:dyDescent="0.5">
      <c r="A263" t="s">
        <v>14</v>
      </c>
      <c r="B263">
        <v>454</v>
      </c>
      <c r="E263" t="s">
        <v>20</v>
      </c>
      <c r="F263">
        <v>2105</v>
      </c>
      <c r="H263" t="s">
        <v>14</v>
      </c>
      <c r="I263">
        <v>648</v>
      </c>
    </row>
    <row r="264" spans="1:9" x14ac:dyDescent="0.5">
      <c r="A264" t="s">
        <v>20</v>
      </c>
      <c r="B264">
        <v>107</v>
      </c>
      <c r="E264" t="s">
        <v>20</v>
      </c>
      <c r="F264">
        <v>2436</v>
      </c>
      <c r="H264" t="s">
        <v>14</v>
      </c>
      <c r="I264">
        <v>64</v>
      </c>
    </row>
    <row r="265" spans="1:9" x14ac:dyDescent="0.5">
      <c r="A265" t="s">
        <v>20</v>
      </c>
      <c r="B265">
        <v>199</v>
      </c>
      <c r="E265" t="s">
        <v>20</v>
      </c>
      <c r="F265">
        <v>80</v>
      </c>
      <c r="H265" t="s">
        <v>14</v>
      </c>
      <c r="I265">
        <v>62</v>
      </c>
    </row>
    <row r="266" spans="1:9" x14ac:dyDescent="0.5">
      <c r="A266" t="s">
        <v>20</v>
      </c>
      <c r="B266">
        <v>5512</v>
      </c>
      <c r="E266" t="s">
        <v>20</v>
      </c>
      <c r="F266">
        <v>42</v>
      </c>
      <c r="H266" t="s">
        <v>14</v>
      </c>
      <c r="I266">
        <v>750</v>
      </c>
    </row>
    <row r="267" spans="1:9" x14ac:dyDescent="0.5">
      <c r="A267" t="s">
        <v>20</v>
      </c>
      <c r="B267">
        <v>86</v>
      </c>
      <c r="E267" t="s">
        <v>20</v>
      </c>
      <c r="F267">
        <v>139</v>
      </c>
      <c r="H267" t="s">
        <v>74</v>
      </c>
      <c r="I267">
        <v>87</v>
      </c>
    </row>
    <row r="268" spans="1:9" x14ac:dyDescent="0.5">
      <c r="A268" t="s">
        <v>14</v>
      </c>
      <c r="B268">
        <v>3182</v>
      </c>
      <c r="E268" t="s">
        <v>20</v>
      </c>
      <c r="F268">
        <v>159</v>
      </c>
      <c r="H268" t="s">
        <v>14</v>
      </c>
      <c r="I268">
        <v>105</v>
      </c>
    </row>
    <row r="269" spans="1:9" x14ac:dyDescent="0.5">
      <c r="A269" t="s">
        <v>20</v>
      </c>
      <c r="B269">
        <v>2768</v>
      </c>
      <c r="E269" t="s">
        <v>20</v>
      </c>
      <c r="F269">
        <v>381</v>
      </c>
      <c r="H269" t="s">
        <v>74</v>
      </c>
      <c r="I269">
        <v>1658</v>
      </c>
    </row>
    <row r="270" spans="1:9" x14ac:dyDescent="0.5">
      <c r="A270" t="s">
        <v>20</v>
      </c>
      <c r="B270">
        <v>48</v>
      </c>
      <c r="E270" t="s">
        <v>20</v>
      </c>
      <c r="F270">
        <v>194</v>
      </c>
      <c r="H270" t="s">
        <v>14</v>
      </c>
      <c r="I270">
        <v>2604</v>
      </c>
    </row>
    <row r="271" spans="1:9" x14ac:dyDescent="0.5">
      <c r="A271" t="s">
        <v>20</v>
      </c>
      <c r="B271">
        <v>87</v>
      </c>
      <c r="E271" t="s">
        <v>20</v>
      </c>
      <c r="F271">
        <v>106</v>
      </c>
      <c r="H271" t="s">
        <v>14</v>
      </c>
      <c r="I271">
        <v>65</v>
      </c>
    </row>
    <row r="272" spans="1:9" x14ac:dyDescent="0.5">
      <c r="A272" t="s">
        <v>74</v>
      </c>
      <c r="B272">
        <v>1890</v>
      </c>
      <c r="E272" t="s">
        <v>20</v>
      </c>
      <c r="F272">
        <v>142</v>
      </c>
      <c r="H272" t="s">
        <v>14</v>
      </c>
      <c r="I272">
        <v>94</v>
      </c>
    </row>
    <row r="273" spans="1:9" x14ac:dyDescent="0.5">
      <c r="A273" t="s">
        <v>47</v>
      </c>
      <c r="B273">
        <v>61</v>
      </c>
      <c r="E273" t="s">
        <v>20</v>
      </c>
      <c r="F273">
        <v>211</v>
      </c>
      <c r="H273" t="s">
        <v>14</v>
      </c>
      <c r="I273">
        <v>257</v>
      </c>
    </row>
    <row r="274" spans="1:9" x14ac:dyDescent="0.5">
      <c r="A274" t="s">
        <v>20</v>
      </c>
      <c r="B274">
        <v>1894</v>
      </c>
      <c r="E274" t="s">
        <v>20</v>
      </c>
      <c r="F274">
        <v>2756</v>
      </c>
      <c r="H274" t="s">
        <v>14</v>
      </c>
      <c r="I274">
        <v>2928</v>
      </c>
    </row>
    <row r="275" spans="1:9" x14ac:dyDescent="0.5">
      <c r="A275" t="s">
        <v>20</v>
      </c>
      <c r="B275">
        <v>282</v>
      </c>
      <c r="E275" t="s">
        <v>20</v>
      </c>
      <c r="F275">
        <v>173</v>
      </c>
      <c r="H275" t="s">
        <v>14</v>
      </c>
      <c r="I275">
        <v>4697</v>
      </c>
    </row>
    <row r="276" spans="1:9" x14ac:dyDescent="0.5">
      <c r="A276" t="s">
        <v>14</v>
      </c>
      <c r="B276">
        <v>15</v>
      </c>
      <c r="E276" t="s">
        <v>20</v>
      </c>
      <c r="F276">
        <v>87</v>
      </c>
      <c r="H276" t="s">
        <v>14</v>
      </c>
      <c r="I276">
        <v>2915</v>
      </c>
    </row>
    <row r="277" spans="1:9" x14ac:dyDescent="0.5">
      <c r="A277" t="s">
        <v>20</v>
      </c>
      <c r="B277">
        <v>116</v>
      </c>
      <c r="E277" t="s">
        <v>20</v>
      </c>
      <c r="F277">
        <v>1572</v>
      </c>
      <c r="H277" t="s">
        <v>14</v>
      </c>
      <c r="I277">
        <v>18</v>
      </c>
    </row>
    <row r="278" spans="1:9" x14ac:dyDescent="0.5">
      <c r="A278" t="s">
        <v>14</v>
      </c>
      <c r="B278">
        <v>133</v>
      </c>
      <c r="E278" t="s">
        <v>20</v>
      </c>
      <c r="F278">
        <v>2346</v>
      </c>
      <c r="H278" t="s">
        <v>74</v>
      </c>
      <c r="I278">
        <v>723</v>
      </c>
    </row>
    <row r="279" spans="1:9" x14ac:dyDescent="0.5">
      <c r="A279" t="s">
        <v>20</v>
      </c>
      <c r="B279">
        <v>83</v>
      </c>
      <c r="E279" t="s">
        <v>20</v>
      </c>
      <c r="F279">
        <v>115</v>
      </c>
      <c r="H279" t="s">
        <v>14</v>
      </c>
      <c r="I279">
        <v>602</v>
      </c>
    </row>
    <row r="280" spans="1:9" x14ac:dyDescent="0.5">
      <c r="A280" t="s">
        <v>20</v>
      </c>
      <c r="B280">
        <v>91</v>
      </c>
      <c r="E280" t="s">
        <v>20</v>
      </c>
      <c r="F280">
        <v>85</v>
      </c>
      <c r="H280" t="s">
        <v>14</v>
      </c>
      <c r="I280">
        <v>1</v>
      </c>
    </row>
    <row r="281" spans="1:9" x14ac:dyDescent="0.5">
      <c r="A281" t="s">
        <v>20</v>
      </c>
      <c r="B281">
        <v>546</v>
      </c>
      <c r="E281" t="s">
        <v>20</v>
      </c>
      <c r="F281">
        <v>144</v>
      </c>
      <c r="H281" t="s">
        <v>14</v>
      </c>
      <c r="I281">
        <v>3868</v>
      </c>
    </row>
    <row r="282" spans="1:9" x14ac:dyDescent="0.5">
      <c r="A282" t="s">
        <v>20</v>
      </c>
      <c r="B282">
        <v>393</v>
      </c>
      <c r="E282" t="s">
        <v>20</v>
      </c>
      <c r="F282">
        <v>2443</v>
      </c>
      <c r="H282" t="s">
        <v>14</v>
      </c>
      <c r="I282">
        <v>504</v>
      </c>
    </row>
    <row r="283" spans="1:9" x14ac:dyDescent="0.5">
      <c r="A283" t="s">
        <v>14</v>
      </c>
      <c r="B283">
        <v>2062</v>
      </c>
      <c r="E283" t="s">
        <v>20</v>
      </c>
      <c r="F283">
        <v>64</v>
      </c>
      <c r="H283" t="s">
        <v>14</v>
      </c>
      <c r="I283">
        <v>14</v>
      </c>
    </row>
    <row r="284" spans="1:9" x14ac:dyDescent="0.5">
      <c r="A284" t="s">
        <v>20</v>
      </c>
      <c r="B284">
        <v>133</v>
      </c>
      <c r="E284" t="s">
        <v>20</v>
      </c>
      <c r="F284">
        <v>268</v>
      </c>
      <c r="H284" t="s">
        <v>74</v>
      </c>
      <c r="I284">
        <v>390</v>
      </c>
    </row>
    <row r="285" spans="1:9" x14ac:dyDescent="0.5">
      <c r="A285" t="s">
        <v>14</v>
      </c>
      <c r="B285">
        <v>29</v>
      </c>
      <c r="E285" t="s">
        <v>20</v>
      </c>
      <c r="F285">
        <v>195</v>
      </c>
      <c r="H285" t="s">
        <v>14</v>
      </c>
      <c r="I285">
        <v>750</v>
      </c>
    </row>
    <row r="286" spans="1:9" x14ac:dyDescent="0.5">
      <c r="A286" t="s">
        <v>14</v>
      </c>
      <c r="B286">
        <v>132</v>
      </c>
      <c r="E286" t="s">
        <v>20</v>
      </c>
      <c r="F286">
        <v>186</v>
      </c>
      <c r="H286" t="s">
        <v>14</v>
      </c>
      <c r="I286">
        <v>77</v>
      </c>
    </row>
    <row r="287" spans="1:9" x14ac:dyDescent="0.5">
      <c r="A287" t="s">
        <v>20</v>
      </c>
      <c r="B287">
        <v>254</v>
      </c>
      <c r="E287" t="s">
        <v>20</v>
      </c>
      <c r="F287">
        <v>460</v>
      </c>
      <c r="H287" t="s">
        <v>14</v>
      </c>
      <c r="I287">
        <v>752</v>
      </c>
    </row>
    <row r="288" spans="1:9" x14ac:dyDescent="0.5">
      <c r="A288" t="s">
        <v>74</v>
      </c>
      <c r="B288">
        <v>184</v>
      </c>
      <c r="E288" t="s">
        <v>20</v>
      </c>
      <c r="F288">
        <v>2528</v>
      </c>
      <c r="H288" t="s">
        <v>14</v>
      </c>
      <c r="I288">
        <v>131</v>
      </c>
    </row>
    <row r="289" spans="1:9" x14ac:dyDescent="0.5">
      <c r="A289" t="s">
        <v>20</v>
      </c>
      <c r="B289">
        <v>176</v>
      </c>
      <c r="E289" t="s">
        <v>20</v>
      </c>
      <c r="F289">
        <v>3657</v>
      </c>
      <c r="H289" t="s">
        <v>14</v>
      </c>
      <c r="I289">
        <v>87</v>
      </c>
    </row>
    <row r="290" spans="1:9" x14ac:dyDescent="0.5">
      <c r="A290" t="s">
        <v>14</v>
      </c>
      <c r="B290">
        <v>137</v>
      </c>
      <c r="E290" t="s">
        <v>20</v>
      </c>
      <c r="F290">
        <v>131</v>
      </c>
      <c r="H290" t="s">
        <v>14</v>
      </c>
      <c r="I290">
        <v>1063</v>
      </c>
    </row>
    <row r="291" spans="1:9" x14ac:dyDescent="0.5">
      <c r="A291" t="s">
        <v>20</v>
      </c>
      <c r="B291">
        <v>337</v>
      </c>
      <c r="E291" t="s">
        <v>20</v>
      </c>
      <c r="F291">
        <v>239</v>
      </c>
      <c r="H291" t="s">
        <v>74</v>
      </c>
      <c r="I291">
        <v>25</v>
      </c>
    </row>
    <row r="292" spans="1:9" x14ac:dyDescent="0.5">
      <c r="A292" t="s">
        <v>14</v>
      </c>
      <c r="B292">
        <v>908</v>
      </c>
      <c r="E292" t="s">
        <v>20</v>
      </c>
      <c r="F292">
        <v>78</v>
      </c>
      <c r="H292" t="s">
        <v>14</v>
      </c>
      <c r="I292">
        <v>76</v>
      </c>
    </row>
    <row r="293" spans="1:9" x14ac:dyDescent="0.5">
      <c r="A293" t="s">
        <v>20</v>
      </c>
      <c r="B293">
        <v>107</v>
      </c>
      <c r="E293" t="s">
        <v>20</v>
      </c>
      <c r="F293">
        <v>1773</v>
      </c>
      <c r="H293" t="s">
        <v>14</v>
      </c>
      <c r="I293">
        <v>4428</v>
      </c>
    </row>
    <row r="294" spans="1:9" x14ac:dyDescent="0.5">
      <c r="A294" t="s">
        <v>14</v>
      </c>
      <c r="B294">
        <v>10</v>
      </c>
      <c r="E294" t="s">
        <v>20</v>
      </c>
      <c r="F294">
        <v>32</v>
      </c>
      <c r="H294" t="s">
        <v>14</v>
      </c>
      <c r="I294">
        <v>58</v>
      </c>
    </row>
    <row r="295" spans="1:9" x14ac:dyDescent="0.5">
      <c r="A295" t="s">
        <v>74</v>
      </c>
      <c r="B295">
        <v>32</v>
      </c>
      <c r="E295" t="s">
        <v>20</v>
      </c>
      <c r="F295">
        <v>369</v>
      </c>
      <c r="H295" t="s">
        <v>74</v>
      </c>
      <c r="I295">
        <v>1218</v>
      </c>
    </row>
    <row r="296" spans="1:9" x14ac:dyDescent="0.5">
      <c r="A296" t="s">
        <v>20</v>
      </c>
      <c r="B296">
        <v>183</v>
      </c>
      <c r="E296" t="s">
        <v>20</v>
      </c>
      <c r="F296">
        <v>89</v>
      </c>
      <c r="H296" t="s">
        <v>14</v>
      </c>
      <c r="I296">
        <v>111</v>
      </c>
    </row>
    <row r="297" spans="1:9" x14ac:dyDescent="0.5">
      <c r="A297" t="s">
        <v>14</v>
      </c>
      <c r="B297">
        <v>1910</v>
      </c>
      <c r="E297" t="s">
        <v>20</v>
      </c>
      <c r="F297">
        <v>147</v>
      </c>
      <c r="H297" t="s">
        <v>74</v>
      </c>
      <c r="I297">
        <v>215</v>
      </c>
    </row>
    <row r="298" spans="1:9" x14ac:dyDescent="0.5">
      <c r="A298" t="s">
        <v>14</v>
      </c>
      <c r="B298">
        <v>38</v>
      </c>
      <c r="E298" t="s">
        <v>20</v>
      </c>
      <c r="F298">
        <v>126</v>
      </c>
      <c r="H298" t="s">
        <v>14</v>
      </c>
      <c r="I298">
        <v>2955</v>
      </c>
    </row>
    <row r="299" spans="1:9" x14ac:dyDescent="0.5">
      <c r="A299" t="s">
        <v>14</v>
      </c>
      <c r="B299">
        <v>104</v>
      </c>
      <c r="E299" t="s">
        <v>20</v>
      </c>
      <c r="F299">
        <v>2218</v>
      </c>
      <c r="H299" t="s">
        <v>14</v>
      </c>
      <c r="I299">
        <v>1657</v>
      </c>
    </row>
    <row r="300" spans="1:9" x14ac:dyDescent="0.5">
      <c r="A300" t="s">
        <v>20</v>
      </c>
      <c r="B300">
        <v>72</v>
      </c>
      <c r="E300" t="s">
        <v>20</v>
      </c>
      <c r="F300">
        <v>202</v>
      </c>
      <c r="H300" t="s">
        <v>14</v>
      </c>
      <c r="I300">
        <v>926</v>
      </c>
    </row>
    <row r="301" spans="1:9" x14ac:dyDescent="0.5">
      <c r="A301" t="s">
        <v>14</v>
      </c>
      <c r="B301">
        <v>49</v>
      </c>
      <c r="E301" t="s">
        <v>20</v>
      </c>
      <c r="F301">
        <v>140</v>
      </c>
      <c r="H301" t="s">
        <v>14</v>
      </c>
      <c r="I301">
        <v>77</v>
      </c>
    </row>
    <row r="302" spans="1:9" x14ac:dyDescent="0.5">
      <c r="A302" t="s">
        <v>14</v>
      </c>
      <c r="B302">
        <v>1</v>
      </c>
      <c r="E302" t="s">
        <v>20</v>
      </c>
      <c r="F302">
        <v>1052</v>
      </c>
      <c r="H302" t="s">
        <v>14</v>
      </c>
      <c r="I302">
        <v>1748</v>
      </c>
    </row>
    <row r="303" spans="1:9" x14ac:dyDescent="0.5">
      <c r="A303" t="s">
        <v>20</v>
      </c>
      <c r="B303">
        <v>295</v>
      </c>
      <c r="E303" t="s">
        <v>20</v>
      </c>
      <c r="F303">
        <v>247</v>
      </c>
      <c r="H303" t="s">
        <v>14</v>
      </c>
      <c r="I303">
        <v>79</v>
      </c>
    </row>
    <row r="304" spans="1:9" x14ac:dyDescent="0.5">
      <c r="A304" t="s">
        <v>14</v>
      </c>
      <c r="B304">
        <v>245</v>
      </c>
      <c r="E304" t="s">
        <v>20</v>
      </c>
      <c r="F304">
        <v>84</v>
      </c>
      <c r="H304" t="s">
        <v>14</v>
      </c>
      <c r="I304">
        <v>889</v>
      </c>
    </row>
    <row r="305" spans="1:9" x14ac:dyDescent="0.5">
      <c r="A305" t="s">
        <v>14</v>
      </c>
      <c r="B305">
        <v>32</v>
      </c>
      <c r="E305" t="s">
        <v>20</v>
      </c>
      <c r="F305">
        <v>88</v>
      </c>
      <c r="H305" t="s">
        <v>14</v>
      </c>
      <c r="I305">
        <v>56</v>
      </c>
    </row>
    <row r="306" spans="1:9" x14ac:dyDescent="0.5">
      <c r="A306" t="s">
        <v>20</v>
      </c>
      <c r="B306">
        <v>142</v>
      </c>
      <c r="E306" t="s">
        <v>20</v>
      </c>
      <c r="F306">
        <v>156</v>
      </c>
      <c r="H306" t="s">
        <v>14</v>
      </c>
      <c r="I306">
        <v>1</v>
      </c>
    </row>
    <row r="307" spans="1:9" x14ac:dyDescent="0.5">
      <c r="A307" t="s">
        <v>20</v>
      </c>
      <c r="B307">
        <v>85</v>
      </c>
      <c r="E307" t="s">
        <v>20</v>
      </c>
      <c r="F307">
        <v>2985</v>
      </c>
      <c r="H307" t="s">
        <v>14</v>
      </c>
      <c r="I307">
        <v>83</v>
      </c>
    </row>
    <row r="308" spans="1:9" x14ac:dyDescent="0.5">
      <c r="A308" t="s">
        <v>14</v>
      </c>
      <c r="B308">
        <v>7</v>
      </c>
      <c r="E308" t="s">
        <v>20</v>
      </c>
      <c r="F308">
        <v>762</v>
      </c>
      <c r="H308" t="s">
        <v>14</v>
      </c>
      <c r="I308">
        <v>2025</v>
      </c>
    </row>
    <row r="309" spans="1:9" x14ac:dyDescent="0.5">
      <c r="A309" t="s">
        <v>20</v>
      </c>
      <c r="B309">
        <v>659</v>
      </c>
      <c r="E309" t="s">
        <v>20</v>
      </c>
      <c r="F309">
        <v>554</v>
      </c>
      <c r="H309" t="s">
        <v>14</v>
      </c>
      <c r="I309">
        <v>14</v>
      </c>
    </row>
    <row r="310" spans="1:9" x14ac:dyDescent="0.5">
      <c r="A310" t="s">
        <v>14</v>
      </c>
      <c r="B310">
        <v>803</v>
      </c>
      <c r="E310" t="s">
        <v>20</v>
      </c>
      <c r="F310">
        <v>135</v>
      </c>
      <c r="H310" t="s">
        <v>14</v>
      </c>
      <c r="I310">
        <v>656</v>
      </c>
    </row>
    <row r="311" spans="1:9" x14ac:dyDescent="0.5">
      <c r="A311" t="s">
        <v>74</v>
      </c>
      <c r="B311">
        <v>75</v>
      </c>
      <c r="E311" t="s">
        <v>20</v>
      </c>
      <c r="F311">
        <v>122</v>
      </c>
      <c r="H311" t="s">
        <v>74</v>
      </c>
      <c r="I311">
        <v>38</v>
      </c>
    </row>
    <row r="312" spans="1:9" x14ac:dyDescent="0.5">
      <c r="A312" t="s">
        <v>14</v>
      </c>
      <c r="B312">
        <v>16</v>
      </c>
      <c r="E312" t="s">
        <v>20</v>
      </c>
      <c r="F312">
        <v>221</v>
      </c>
      <c r="H312" t="s">
        <v>74</v>
      </c>
      <c r="I312">
        <v>60</v>
      </c>
    </row>
    <row r="313" spans="1:9" x14ac:dyDescent="0.5">
      <c r="A313" t="s">
        <v>20</v>
      </c>
      <c r="B313">
        <v>121</v>
      </c>
      <c r="E313" t="s">
        <v>20</v>
      </c>
      <c r="F313">
        <v>126</v>
      </c>
      <c r="H313" t="s">
        <v>14</v>
      </c>
      <c r="I313">
        <v>1596</v>
      </c>
    </row>
    <row r="314" spans="1:9" x14ac:dyDescent="0.5">
      <c r="A314" t="s">
        <v>20</v>
      </c>
      <c r="B314">
        <v>3742</v>
      </c>
      <c r="E314" t="s">
        <v>20</v>
      </c>
      <c r="F314">
        <v>1022</v>
      </c>
      <c r="H314" t="s">
        <v>74</v>
      </c>
      <c r="I314">
        <v>524</v>
      </c>
    </row>
    <row r="315" spans="1:9" x14ac:dyDescent="0.5">
      <c r="A315" t="s">
        <v>20</v>
      </c>
      <c r="B315">
        <v>223</v>
      </c>
      <c r="E315" t="s">
        <v>20</v>
      </c>
      <c r="F315">
        <v>3177</v>
      </c>
      <c r="H315" t="s">
        <v>14</v>
      </c>
      <c r="I315">
        <v>10</v>
      </c>
    </row>
    <row r="316" spans="1:9" x14ac:dyDescent="0.5">
      <c r="A316" t="s">
        <v>20</v>
      </c>
      <c r="B316">
        <v>133</v>
      </c>
      <c r="E316" t="s">
        <v>20</v>
      </c>
      <c r="F316">
        <v>198</v>
      </c>
      <c r="H316" t="s">
        <v>74</v>
      </c>
      <c r="I316">
        <v>219</v>
      </c>
    </row>
    <row r="317" spans="1:9" x14ac:dyDescent="0.5">
      <c r="A317" t="s">
        <v>14</v>
      </c>
      <c r="B317">
        <v>31</v>
      </c>
      <c r="E317" t="s">
        <v>20</v>
      </c>
      <c r="F317">
        <v>85</v>
      </c>
      <c r="H317" t="s">
        <v>14</v>
      </c>
      <c r="I317">
        <v>1121</v>
      </c>
    </row>
    <row r="318" spans="1:9" x14ac:dyDescent="0.5">
      <c r="A318" t="s">
        <v>14</v>
      </c>
      <c r="B318">
        <v>108</v>
      </c>
      <c r="E318" t="s">
        <v>20</v>
      </c>
      <c r="F318">
        <v>3596</v>
      </c>
      <c r="H318" t="s">
        <v>74</v>
      </c>
      <c r="I318">
        <v>29</v>
      </c>
    </row>
    <row r="319" spans="1:9" x14ac:dyDescent="0.5">
      <c r="A319" t="s">
        <v>14</v>
      </c>
      <c r="B319">
        <v>30</v>
      </c>
      <c r="E319" t="s">
        <v>20</v>
      </c>
      <c r="F319">
        <v>244</v>
      </c>
      <c r="H319" t="s">
        <v>14</v>
      </c>
      <c r="I319">
        <v>15</v>
      </c>
    </row>
    <row r="320" spans="1:9" x14ac:dyDescent="0.5">
      <c r="A320" t="s">
        <v>14</v>
      </c>
      <c r="B320">
        <v>17</v>
      </c>
      <c r="E320" t="s">
        <v>20</v>
      </c>
      <c r="F320">
        <v>5180</v>
      </c>
      <c r="H320" t="s">
        <v>14</v>
      </c>
      <c r="I320">
        <v>191</v>
      </c>
    </row>
    <row r="321" spans="1:9" x14ac:dyDescent="0.5">
      <c r="A321" t="s">
        <v>74</v>
      </c>
      <c r="B321">
        <v>64</v>
      </c>
      <c r="E321" t="s">
        <v>20</v>
      </c>
      <c r="F321">
        <v>589</v>
      </c>
      <c r="H321" t="s">
        <v>14</v>
      </c>
      <c r="I321">
        <v>16</v>
      </c>
    </row>
    <row r="322" spans="1:9" x14ac:dyDescent="0.5">
      <c r="A322" t="s">
        <v>14</v>
      </c>
      <c r="B322">
        <v>80</v>
      </c>
      <c r="E322" t="s">
        <v>20</v>
      </c>
      <c r="F322">
        <v>2725</v>
      </c>
      <c r="H322" t="s">
        <v>14</v>
      </c>
      <c r="I322">
        <v>17</v>
      </c>
    </row>
    <row r="323" spans="1:9" x14ac:dyDescent="0.5">
      <c r="A323" t="s">
        <v>14</v>
      </c>
      <c r="B323">
        <v>2468</v>
      </c>
      <c r="E323" t="s">
        <v>20</v>
      </c>
      <c r="F323">
        <v>300</v>
      </c>
      <c r="H323" t="s">
        <v>14</v>
      </c>
      <c r="I323">
        <v>34</v>
      </c>
    </row>
    <row r="324" spans="1:9" x14ac:dyDescent="0.5">
      <c r="A324" t="s">
        <v>20</v>
      </c>
      <c r="B324">
        <v>5168</v>
      </c>
      <c r="E324" t="s">
        <v>20</v>
      </c>
      <c r="F324">
        <v>144</v>
      </c>
      <c r="H324" t="s">
        <v>74</v>
      </c>
      <c r="I324">
        <v>614</v>
      </c>
    </row>
    <row r="325" spans="1:9" x14ac:dyDescent="0.5">
      <c r="A325" t="s">
        <v>14</v>
      </c>
      <c r="B325">
        <v>26</v>
      </c>
      <c r="E325" t="s">
        <v>20</v>
      </c>
      <c r="F325">
        <v>87</v>
      </c>
      <c r="H325" t="s">
        <v>14</v>
      </c>
      <c r="I325">
        <v>1</v>
      </c>
    </row>
    <row r="326" spans="1:9" x14ac:dyDescent="0.5">
      <c r="A326" t="s">
        <v>20</v>
      </c>
      <c r="B326">
        <v>307</v>
      </c>
      <c r="E326" t="s">
        <v>20</v>
      </c>
      <c r="F326">
        <v>3116</v>
      </c>
      <c r="H326" t="s">
        <v>74</v>
      </c>
      <c r="I326">
        <v>114</v>
      </c>
    </row>
    <row r="327" spans="1:9" x14ac:dyDescent="0.5">
      <c r="A327" t="s">
        <v>14</v>
      </c>
      <c r="B327">
        <v>73</v>
      </c>
      <c r="E327" t="s">
        <v>20</v>
      </c>
      <c r="F327">
        <v>909</v>
      </c>
      <c r="H327" t="s">
        <v>14</v>
      </c>
      <c r="I327">
        <v>1274</v>
      </c>
    </row>
    <row r="328" spans="1:9" x14ac:dyDescent="0.5">
      <c r="A328" t="s">
        <v>14</v>
      </c>
      <c r="B328">
        <v>128</v>
      </c>
      <c r="E328" t="s">
        <v>20</v>
      </c>
      <c r="F328">
        <v>1613</v>
      </c>
      <c r="H328" t="s">
        <v>14</v>
      </c>
      <c r="I328">
        <v>210</v>
      </c>
    </row>
    <row r="329" spans="1:9" x14ac:dyDescent="0.5">
      <c r="A329" t="s">
        <v>14</v>
      </c>
      <c r="B329">
        <v>33</v>
      </c>
      <c r="E329" t="s">
        <v>20</v>
      </c>
      <c r="F329">
        <v>136</v>
      </c>
      <c r="H329" t="s">
        <v>14</v>
      </c>
      <c r="I329">
        <v>248</v>
      </c>
    </row>
    <row r="330" spans="1:9" x14ac:dyDescent="0.5">
      <c r="A330" t="s">
        <v>20</v>
      </c>
      <c r="B330">
        <v>2441</v>
      </c>
      <c r="E330" t="s">
        <v>20</v>
      </c>
      <c r="F330">
        <v>130</v>
      </c>
      <c r="H330" t="s">
        <v>14</v>
      </c>
      <c r="I330">
        <v>513</v>
      </c>
    </row>
    <row r="331" spans="1:9" x14ac:dyDescent="0.5">
      <c r="A331" t="s">
        <v>47</v>
      </c>
      <c r="B331">
        <v>211</v>
      </c>
      <c r="E331" t="s">
        <v>20</v>
      </c>
      <c r="F331">
        <v>102</v>
      </c>
      <c r="H331" t="s">
        <v>14</v>
      </c>
      <c r="I331">
        <v>3410</v>
      </c>
    </row>
    <row r="332" spans="1:9" x14ac:dyDescent="0.5">
      <c r="A332" t="s">
        <v>20</v>
      </c>
      <c r="B332">
        <v>1385</v>
      </c>
      <c r="E332" t="s">
        <v>20</v>
      </c>
      <c r="F332">
        <v>4006</v>
      </c>
      <c r="H332" t="s">
        <v>74</v>
      </c>
      <c r="I332">
        <v>26</v>
      </c>
    </row>
    <row r="333" spans="1:9" x14ac:dyDescent="0.5">
      <c r="A333" t="s">
        <v>20</v>
      </c>
      <c r="B333">
        <v>190</v>
      </c>
      <c r="E333" t="s">
        <v>20</v>
      </c>
      <c r="F333">
        <v>1629</v>
      </c>
      <c r="H333" t="s">
        <v>14</v>
      </c>
      <c r="I333">
        <v>10</v>
      </c>
    </row>
    <row r="334" spans="1:9" x14ac:dyDescent="0.5">
      <c r="A334" t="s">
        <v>20</v>
      </c>
      <c r="B334">
        <v>470</v>
      </c>
      <c r="E334" t="s">
        <v>20</v>
      </c>
      <c r="F334">
        <v>2188</v>
      </c>
      <c r="H334" t="s">
        <v>14</v>
      </c>
      <c r="I334">
        <v>2201</v>
      </c>
    </row>
    <row r="335" spans="1:9" x14ac:dyDescent="0.5">
      <c r="A335" t="s">
        <v>20</v>
      </c>
      <c r="B335">
        <v>253</v>
      </c>
      <c r="E335" t="s">
        <v>20</v>
      </c>
      <c r="F335">
        <v>2409</v>
      </c>
      <c r="H335" t="s">
        <v>14</v>
      </c>
      <c r="I335">
        <v>676</v>
      </c>
    </row>
    <row r="336" spans="1:9" x14ac:dyDescent="0.5">
      <c r="A336" t="s">
        <v>20</v>
      </c>
      <c r="B336">
        <v>1113</v>
      </c>
      <c r="E336" t="s">
        <v>20</v>
      </c>
      <c r="F336">
        <v>194</v>
      </c>
      <c r="H336" t="s">
        <v>14</v>
      </c>
      <c r="I336">
        <v>831</v>
      </c>
    </row>
    <row r="337" spans="1:9" x14ac:dyDescent="0.5">
      <c r="A337" t="s">
        <v>20</v>
      </c>
      <c r="B337">
        <v>2283</v>
      </c>
      <c r="E337" t="s">
        <v>20</v>
      </c>
      <c r="F337">
        <v>1140</v>
      </c>
      <c r="H337" t="s">
        <v>74</v>
      </c>
      <c r="I337">
        <v>56</v>
      </c>
    </row>
    <row r="338" spans="1:9" x14ac:dyDescent="0.5">
      <c r="A338" t="s">
        <v>14</v>
      </c>
      <c r="B338">
        <v>1072</v>
      </c>
      <c r="E338" t="s">
        <v>20</v>
      </c>
      <c r="F338">
        <v>102</v>
      </c>
      <c r="H338" t="s">
        <v>14</v>
      </c>
      <c r="I338">
        <v>859</v>
      </c>
    </row>
    <row r="339" spans="1:9" x14ac:dyDescent="0.5">
      <c r="A339" t="s">
        <v>20</v>
      </c>
      <c r="B339">
        <v>1095</v>
      </c>
      <c r="E339" t="s">
        <v>20</v>
      </c>
      <c r="F339">
        <v>2857</v>
      </c>
      <c r="H339" t="s">
        <v>14</v>
      </c>
      <c r="I339">
        <v>45</v>
      </c>
    </row>
    <row r="340" spans="1:9" x14ac:dyDescent="0.5">
      <c r="A340" t="s">
        <v>20</v>
      </c>
      <c r="B340">
        <v>1690</v>
      </c>
      <c r="E340" t="s">
        <v>20</v>
      </c>
      <c r="F340">
        <v>107</v>
      </c>
      <c r="H340" t="s">
        <v>74</v>
      </c>
      <c r="I340">
        <v>1113</v>
      </c>
    </row>
    <row r="341" spans="1:9" x14ac:dyDescent="0.5">
      <c r="A341" t="s">
        <v>74</v>
      </c>
      <c r="B341">
        <v>1297</v>
      </c>
      <c r="E341" t="s">
        <v>20</v>
      </c>
      <c r="F341">
        <v>160</v>
      </c>
      <c r="H341" t="s">
        <v>14</v>
      </c>
      <c r="I341">
        <v>6</v>
      </c>
    </row>
    <row r="342" spans="1:9" x14ac:dyDescent="0.5">
      <c r="A342" t="s">
        <v>14</v>
      </c>
      <c r="B342">
        <v>393</v>
      </c>
      <c r="E342" t="s">
        <v>20</v>
      </c>
      <c r="F342">
        <v>2230</v>
      </c>
      <c r="H342" t="s">
        <v>14</v>
      </c>
      <c r="I342">
        <v>7</v>
      </c>
    </row>
    <row r="343" spans="1:9" x14ac:dyDescent="0.5">
      <c r="A343" t="s">
        <v>14</v>
      </c>
      <c r="B343">
        <v>1257</v>
      </c>
      <c r="E343" t="s">
        <v>20</v>
      </c>
      <c r="F343">
        <v>316</v>
      </c>
      <c r="H343" t="s">
        <v>14</v>
      </c>
      <c r="I343">
        <v>31</v>
      </c>
    </row>
    <row r="344" spans="1:9" x14ac:dyDescent="0.5">
      <c r="A344" t="s">
        <v>14</v>
      </c>
      <c r="B344">
        <v>328</v>
      </c>
      <c r="E344" t="s">
        <v>20</v>
      </c>
      <c r="F344">
        <v>117</v>
      </c>
      <c r="H344" t="s">
        <v>14</v>
      </c>
      <c r="I344">
        <v>78</v>
      </c>
    </row>
    <row r="345" spans="1:9" x14ac:dyDescent="0.5">
      <c r="A345" t="s">
        <v>14</v>
      </c>
      <c r="B345">
        <v>147</v>
      </c>
      <c r="E345" t="s">
        <v>20</v>
      </c>
      <c r="F345">
        <v>6406</v>
      </c>
      <c r="H345" t="s">
        <v>14</v>
      </c>
      <c r="I345">
        <v>1225</v>
      </c>
    </row>
    <row r="346" spans="1:9" x14ac:dyDescent="0.5">
      <c r="A346" t="s">
        <v>14</v>
      </c>
      <c r="B346">
        <v>830</v>
      </c>
      <c r="E346" t="s">
        <v>20</v>
      </c>
      <c r="F346">
        <v>192</v>
      </c>
      <c r="H346" t="s">
        <v>14</v>
      </c>
      <c r="I346">
        <v>1</v>
      </c>
    </row>
    <row r="347" spans="1:9" x14ac:dyDescent="0.5">
      <c r="A347" t="s">
        <v>14</v>
      </c>
      <c r="B347">
        <v>331</v>
      </c>
      <c r="E347" t="s">
        <v>20</v>
      </c>
      <c r="F347">
        <v>26</v>
      </c>
      <c r="H347" t="s">
        <v>14</v>
      </c>
      <c r="I347">
        <v>67</v>
      </c>
    </row>
    <row r="348" spans="1:9" x14ac:dyDescent="0.5">
      <c r="A348" t="s">
        <v>14</v>
      </c>
      <c r="B348">
        <v>25</v>
      </c>
      <c r="E348" t="s">
        <v>20</v>
      </c>
      <c r="F348">
        <v>723</v>
      </c>
      <c r="H348" t="s">
        <v>14</v>
      </c>
      <c r="I348">
        <v>19</v>
      </c>
    </row>
    <row r="349" spans="1:9" x14ac:dyDescent="0.5">
      <c r="A349" t="s">
        <v>20</v>
      </c>
      <c r="B349">
        <v>191</v>
      </c>
      <c r="E349" t="s">
        <v>20</v>
      </c>
      <c r="F349">
        <v>170</v>
      </c>
      <c r="H349" t="s">
        <v>14</v>
      </c>
      <c r="I349">
        <v>2108</v>
      </c>
    </row>
    <row r="350" spans="1:9" x14ac:dyDescent="0.5">
      <c r="A350" t="s">
        <v>14</v>
      </c>
      <c r="B350">
        <v>3483</v>
      </c>
      <c r="E350" t="s">
        <v>20</v>
      </c>
      <c r="F350">
        <v>238</v>
      </c>
      <c r="H350" t="s">
        <v>14</v>
      </c>
      <c r="I350">
        <v>679</v>
      </c>
    </row>
    <row r="351" spans="1:9" x14ac:dyDescent="0.5">
      <c r="A351" t="s">
        <v>14</v>
      </c>
      <c r="B351">
        <v>923</v>
      </c>
      <c r="E351" t="s">
        <v>20</v>
      </c>
      <c r="F351">
        <v>55</v>
      </c>
      <c r="H351" t="s">
        <v>14</v>
      </c>
      <c r="I351">
        <v>36</v>
      </c>
    </row>
    <row r="352" spans="1:9" x14ac:dyDescent="0.5">
      <c r="A352" t="s">
        <v>14</v>
      </c>
      <c r="B352">
        <v>1</v>
      </c>
      <c r="E352" t="s">
        <v>20</v>
      </c>
      <c r="F352">
        <v>128</v>
      </c>
      <c r="H352" t="s">
        <v>14</v>
      </c>
      <c r="I352">
        <v>47</v>
      </c>
    </row>
    <row r="353" spans="1:9" x14ac:dyDescent="0.5">
      <c r="A353" t="s">
        <v>20</v>
      </c>
      <c r="B353">
        <v>2013</v>
      </c>
      <c r="E353" t="s">
        <v>20</v>
      </c>
      <c r="F353">
        <v>2144</v>
      </c>
      <c r="H353" t="s">
        <v>14</v>
      </c>
      <c r="I353">
        <v>70</v>
      </c>
    </row>
    <row r="354" spans="1:9" x14ac:dyDescent="0.5">
      <c r="A354" t="s">
        <v>14</v>
      </c>
      <c r="B354">
        <v>33</v>
      </c>
      <c r="E354" t="s">
        <v>20</v>
      </c>
      <c r="F354">
        <v>2693</v>
      </c>
      <c r="H354" t="s">
        <v>14</v>
      </c>
      <c r="I354">
        <v>154</v>
      </c>
    </row>
    <row r="355" spans="1:9" x14ac:dyDescent="0.5">
      <c r="A355" t="s">
        <v>20</v>
      </c>
      <c r="B355">
        <v>1703</v>
      </c>
      <c r="E355" t="s">
        <v>20</v>
      </c>
      <c r="F355">
        <v>432</v>
      </c>
      <c r="H355" t="s">
        <v>14</v>
      </c>
      <c r="I355">
        <v>22</v>
      </c>
    </row>
    <row r="356" spans="1:9" x14ac:dyDescent="0.5">
      <c r="A356" t="s">
        <v>20</v>
      </c>
      <c r="B356">
        <v>80</v>
      </c>
      <c r="E356" t="s">
        <v>20</v>
      </c>
      <c r="F356">
        <v>189</v>
      </c>
      <c r="H356" t="s">
        <v>14</v>
      </c>
      <c r="I356">
        <v>1758</v>
      </c>
    </row>
    <row r="357" spans="1:9" x14ac:dyDescent="0.5">
      <c r="A357" t="s">
        <v>47</v>
      </c>
      <c r="B357">
        <v>86</v>
      </c>
      <c r="E357" t="s">
        <v>20</v>
      </c>
      <c r="F357">
        <v>154</v>
      </c>
      <c r="H357" t="s">
        <v>14</v>
      </c>
      <c r="I357">
        <v>94</v>
      </c>
    </row>
    <row r="358" spans="1:9" x14ac:dyDescent="0.5">
      <c r="A358" t="s">
        <v>14</v>
      </c>
      <c r="B358">
        <v>40</v>
      </c>
      <c r="E358" t="s">
        <v>20</v>
      </c>
      <c r="F358">
        <v>96</v>
      </c>
      <c r="H358" t="s">
        <v>14</v>
      </c>
      <c r="I358">
        <v>33</v>
      </c>
    </row>
    <row r="359" spans="1:9" x14ac:dyDescent="0.5">
      <c r="A359" t="s">
        <v>20</v>
      </c>
      <c r="B359">
        <v>41</v>
      </c>
      <c r="E359" t="s">
        <v>20</v>
      </c>
      <c r="F359">
        <v>3063</v>
      </c>
      <c r="H359" t="s">
        <v>74</v>
      </c>
      <c r="I359">
        <v>94</v>
      </c>
    </row>
    <row r="360" spans="1:9" x14ac:dyDescent="0.5">
      <c r="A360" t="s">
        <v>14</v>
      </c>
      <c r="B360">
        <v>23</v>
      </c>
      <c r="E360" t="s">
        <v>20</v>
      </c>
      <c r="F360">
        <v>2266</v>
      </c>
      <c r="H360" t="s">
        <v>14</v>
      </c>
      <c r="I360">
        <v>1</v>
      </c>
    </row>
    <row r="361" spans="1:9" x14ac:dyDescent="0.5">
      <c r="A361" t="s">
        <v>20</v>
      </c>
      <c r="B361">
        <v>187</v>
      </c>
      <c r="E361" t="s">
        <v>20</v>
      </c>
      <c r="F361">
        <v>194</v>
      </c>
      <c r="H361" t="s">
        <v>14</v>
      </c>
      <c r="I361">
        <v>31</v>
      </c>
    </row>
    <row r="362" spans="1:9" x14ac:dyDescent="0.5">
      <c r="A362" t="s">
        <v>20</v>
      </c>
      <c r="B362">
        <v>2875</v>
      </c>
      <c r="E362" t="s">
        <v>20</v>
      </c>
      <c r="F362">
        <v>129</v>
      </c>
      <c r="H362" t="s">
        <v>14</v>
      </c>
      <c r="I362">
        <v>35</v>
      </c>
    </row>
    <row r="363" spans="1:9" x14ac:dyDescent="0.5">
      <c r="A363" t="s">
        <v>20</v>
      </c>
      <c r="B363">
        <v>88</v>
      </c>
      <c r="E363" t="s">
        <v>20</v>
      </c>
      <c r="F363">
        <v>375</v>
      </c>
      <c r="H363" t="s">
        <v>14</v>
      </c>
      <c r="I363">
        <v>63</v>
      </c>
    </row>
    <row r="364" spans="1:9" x14ac:dyDescent="0.5">
      <c r="A364" t="s">
        <v>20</v>
      </c>
      <c r="B364">
        <v>191</v>
      </c>
      <c r="E364" t="s">
        <v>20</v>
      </c>
      <c r="F364">
        <v>409</v>
      </c>
      <c r="H364" t="s">
        <v>74</v>
      </c>
      <c r="I364">
        <v>898</v>
      </c>
    </row>
    <row r="365" spans="1:9" x14ac:dyDescent="0.5">
      <c r="A365" t="s">
        <v>20</v>
      </c>
      <c r="B365">
        <v>139</v>
      </c>
      <c r="E365" t="s">
        <v>20</v>
      </c>
      <c r="F365">
        <v>234</v>
      </c>
      <c r="H365" t="s">
        <v>14</v>
      </c>
      <c r="I365">
        <v>526</v>
      </c>
    </row>
    <row r="366" spans="1:9" x14ac:dyDescent="0.5">
      <c r="A366" t="s">
        <v>20</v>
      </c>
      <c r="B366">
        <v>186</v>
      </c>
      <c r="E366" t="s">
        <v>20</v>
      </c>
      <c r="F366">
        <v>3016</v>
      </c>
      <c r="H366" t="s">
        <v>14</v>
      </c>
      <c r="I366">
        <v>121</v>
      </c>
    </row>
    <row r="367" spans="1:9" x14ac:dyDescent="0.5">
      <c r="A367" t="s">
        <v>20</v>
      </c>
      <c r="B367">
        <v>112</v>
      </c>
      <c r="E367" t="s">
        <v>20</v>
      </c>
      <c r="F367">
        <v>264</v>
      </c>
      <c r="H367" t="s">
        <v>14</v>
      </c>
      <c r="I367">
        <v>67</v>
      </c>
    </row>
    <row r="368" spans="1:9" x14ac:dyDescent="0.5">
      <c r="A368" t="s">
        <v>20</v>
      </c>
      <c r="B368">
        <v>101</v>
      </c>
      <c r="E368" t="s">
        <v>20</v>
      </c>
      <c r="F368">
        <v>272</v>
      </c>
      <c r="H368" t="s">
        <v>14</v>
      </c>
      <c r="I368">
        <v>57</v>
      </c>
    </row>
    <row r="369" spans="1:9" x14ac:dyDescent="0.5">
      <c r="A369" t="s">
        <v>14</v>
      </c>
      <c r="B369">
        <v>75</v>
      </c>
      <c r="E369" t="s">
        <v>20</v>
      </c>
      <c r="F369">
        <v>419</v>
      </c>
      <c r="H369" t="s">
        <v>14</v>
      </c>
      <c r="I369">
        <v>1229</v>
      </c>
    </row>
    <row r="370" spans="1:9" x14ac:dyDescent="0.5">
      <c r="A370" t="s">
        <v>20</v>
      </c>
      <c r="B370">
        <v>206</v>
      </c>
      <c r="E370" t="s">
        <v>20</v>
      </c>
      <c r="F370">
        <v>1621</v>
      </c>
      <c r="H370" t="s">
        <v>14</v>
      </c>
      <c r="I370">
        <v>12</v>
      </c>
    </row>
    <row r="371" spans="1:9" x14ac:dyDescent="0.5">
      <c r="A371" t="s">
        <v>20</v>
      </c>
      <c r="B371">
        <v>154</v>
      </c>
      <c r="E371" t="s">
        <v>20</v>
      </c>
      <c r="F371">
        <v>1101</v>
      </c>
      <c r="H371" t="s">
        <v>14</v>
      </c>
      <c r="I371">
        <v>452</v>
      </c>
    </row>
    <row r="372" spans="1:9" x14ac:dyDescent="0.5">
      <c r="A372" t="s">
        <v>20</v>
      </c>
      <c r="B372">
        <v>5966</v>
      </c>
      <c r="E372" t="s">
        <v>20</v>
      </c>
      <c r="F372">
        <v>1073</v>
      </c>
      <c r="H372" t="s">
        <v>14</v>
      </c>
      <c r="I372">
        <v>1886</v>
      </c>
    </row>
    <row r="373" spans="1:9" x14ac:dyDescent="0.5">
      <c r="A373" t="s">
        <v>14</v>
      </c>
      <c r="B373">
        <v>2176</v>
      </c>
      <c r="E373" t="s">
        <v>20</v>
      </c>
      <c r="F373">
        <v>331</v>
      </c>
      <c r="H373" t="s">
        <v>14</v>
      </c>
      <c r="I373">
        <v>1825</v>
      </c>
    </row>
    <row r="374" spans="1:9" x14ac:dyDescent="0.5">
      <c r="A374" t="s">
        <v>20</v>
      </c>
      <c r="B374">
        <v>169</v>
      </c>
      <c r="E374" t="s">
        <v>20</v>
      </c>
      <c r="F374">
        <v>1170</v>
      </c>
      <c r="H374" t="s">
        <v>14</v>
      </c>
      <c r="I374">
        <v>31</v>
      </c>
    </row>
    <row r="375" spans="1:9" x14ac:dyDescent="0.5">
      <c r="A375" t="s">
        <v>20</v>
      </c>
      <c r="B375">
        <v>2106</v>
      </c>
      <c r="E375" t="s">
        <v>20</v>
      </c>
      <c r="F375">
        <v>363</v>
      </c>
      <c r="H375" t="s">
        <v>14</v>
      </c>
      <c r="I375">
        <v>107</v>
      </c>
    </row>
    <row r="376" spans="1:9" x14ac:dyDescent="0.5">
      <c r="A376" t="s">
        <v>14</v>
      </c>
      <c r="B376">
        <v>441</v>
      </c>
      <c r="E376" t="s">
        <v>20</v>
      </c>
      <c r="F376">
        <v>103</v>
      </c>
      <c r="H376" t="s">
        <v>14</v>
      </c>
      <c r="I376">
        <v>27</v>
      </c>
    </row>
    <row r="377" spans="1:9" x14ac:dyDescent="0.5">
      <c r="A377" t="s">
        <v>14</v>
      </c>
      <c r="B377">
        <v>25</v>
      </c>
      <c r="E377" t="s">
        <v>20</v>
      </c>
      <c r="F377">
        <v>147</v>
      </c>
      <c r="H377" t="s">
        <v>14</v>
      </c>
      <c r="I377">
        <v>1221</v>
      </c>
    </row>
    <row r="378" spans="1:9" x14ac:dyDescent="0.5">
      <c r="A378" t="s">
        <v>20</v>
      </c>
      <c r="B378">
        <v>131</v>
      </c>
      <c r="E378" t="s">
        <v>20</v>
      </c>
      <c r="F378">
        <v>110</v>
      </c>
      <c r="H378" t="s">
        <v>14</v>
      </c>
      <c r="I378">
        <v>1</v>
      </c>
    </row>
    <row r="379" spans="1:9" x14ac:dyDescent="0.5">
      <c r="A379" t="s">
        <v>14</v>
      </c>
      <c r="B379">
        <v>127</v>
      </c>
      <c r="E379" t="s">
        <v>20</v>
      </c>
      <c r="F379">
        <v>134</v>
      </c>
      <c r="H379" t="s">
        <v>14</v>
      </c>
      <c r="I379">
        <v>16</v>
      </c>
    </row>
    <row r="380" spans="1:9" x14ac:dyDescent="0.5">
      <c r="A380" t="s">
        <v>14</v>
      </c>
      <c r="B380">
        <v>355</v>
      </c>
      <c r="E380" t="s">
        <v>20</v>
      </c>
      <c r="F380">
        <v>269</v>
      </c>
      <c r="H380" t="s">
        <v>14</v>
      </c>
      <c r="I380">
        <v>41</v>
      </c>
    </row>
    <row r="381" spans="1:9" x14ac:dyDescent="0.5">
      <c r="A381" t="s">
        <v>14</v>
      </c>
      <c r="B381">
        <v>44</v>
      </c>
      <c r="E381" t="s">
        <v>20</v>
      </c>
      <c r="F381">
        <v>175</v>
      </c>
      <c r="H381" t="s">
        <v>74</v>
      </c>
      <c r="I381">
        <v>296</v>
      </c>
    </row>
    <row r="382" spans="1:9" x14ac:dyDescent="0.5">
      <c r="A382" t="s">
        <v>20</v>
      </c>
      <c r="B382">
        <v>84</v>
      </c>
      <c r="E382" t="s">
        <v>20</v>
      </c>
      <c r="F382">
        <v>69</v>
      </c>
      <c r="H382" t="s">
        <v>14</v>
      </c>
      <c r="I382">
        <v>523</v>
      </c>
    </row>
    <row r="383" spans="1:9" x14ac:dyDescent="0.5">
      <c r="A383" t="s">
        <v>20</v>
      </c>
      <c r="B383">
        <v>155</v>
      </c>
      <c r="E383" t="s">
        <v>20</v>
      </c>
      <c r="F383">
        <v>190</v>
      </c>
      <c r="H383" t="s">
        <v>14</v>
      </c>
      <c r="I383">
        <v>141</v>
      </c>
    </row>
    <row r="384" spans="1:9" x14ac:dyDescent="0.5">
      <c r="A384" t="s">
        <v>14</v>
      </c>
      <c r="B384">
        <v>67</v>
      </c>
      <c r="E384" t="s">
        <v>20</v>
      </c>
      <c r="F384">
        <v>237</v>
      </c>
      <c r="H384" t="s">
        <v>14</v>
      </c>
      <c r="I384">
        <v>52</v>
      </c>
    </row>
    <row r="385" spans="1:9" x14ac:dyDescent="0.5">
      <c r="A385" t="s">
        <v>20</v>
      </c>
      <c r="B385">
        <v>189</v>
      </c>
      <c r="E385" t="s">
        <v>20</v>
      </c>
      <c r="F385">
        <v>196</v>
      </c>
      <c r="H385" t="s">
        <v>14</v>
      </c>
      <c r="I385">
        <v>225</v>
      </c>
    </row>
    <row r="386" spans="1:9" x14ac:dyDescent="0.5">
      <c r="A386" t="s">
        <v>20</v>
      </c>
      <c r="B386">
        <v>4799</v>
      </c>
      <c r="E386" t="s">
        <v>20</v>
      </c>
      <c r="F386">
        <v>7295</v>
      </c>
      <c r="H386" t="s">
        <v>14</v>
      </c>
      <c r="I386">
        <v>38</v>
      </c>
    </row>
    <row r="387" spans="1:9" x14ac:dyDescent="0.5">
      <c r="A387" t="s">
        <v>20</v>
      </c>
      <c r="B387">
        <v>1137</v>
      </c>
      <c r="E387" t="s">
        <v>20</v>
      </c>
      <c r="F387">
        <v>2893</v>
      </c>
      <c r="H387" t="s">
        <v>14</v>
      </c>
      <c r="I387">
        <v>15</v>
      </c>
    </row>
    <row r="388" spans="1:9" x14ac:dyDescent="0.5">
      <c r="A388" t="s">
        <v>14</v>
      </c>
      <c r="B388">
        <v>1068</v>
      </c>
      <c r="E388" t="s">
        <v>20</v>
      </c>
      <c r="F388">
        <v>820</v>
      </c>
      <c r="H388" t="s">
        <v>14</v>
      </c>
      <c r="I388">
        <v>37</v>
      </c>
    </row>
    <row r="389" spans="1:9" x14ac:dyDescent="0.5">
      <c r="A389" t="s">
        <v>14</v>
      </c>
      <c r="B389">
        <v>424</v>
      </c>
      <c r="E389" t="s">
        <v>20</v>
      </c>
      <c r="F389">
        <v>2038</v>
      </c>
      <c r="H389" t="s">
        <v>14</v>
      </c>
      <c r="I389">
        <v>112</v>
      </c>
    </row>
    <row r="390" spans="1:9" x14ac:dyDescent="0.5">
      <c r="A390" t="s">
        <v>74</v>
      </c>
      <c r="B390">
        <v>145</v>
      </c>
      <c r="E390" t="s">
        <v>20</v>
      </c>
      <c r="F390">
        <v>116</v>
      </c>
      <c r="H390" t="s">
        <v>14</v>
      </c>
      <c r="I390">
        <v>21</v>
      </c>
    </row>
    <row r="391" spans="1:9" x14ac:dyDescent="0.5">
      <c r="A391" t="s">
        <v>20</v>
      </c>
      <c r="B391">
        <v>1152</v>
      </c>
      <c r="E391" t="s">
        <v>20</v>
      </c>
      <c r="F391">
        <v>1345</v>
      </c>
      <c r="H391" t="s">
        <v>74</v>
      </c>
      <c r="I391">
        <v>976</v>
      </c>
    </row>
    <row r="392" spans="1:9" x14ac:dyDescent="0.5">
      <c r="A392" t="s">
        <v>20</v>
      </c>
      <c r="B392">
        <v>50</v>
      </c>
      <c r="E392" t="s">
        <v>20</v>
      </c>
      <c r="F392">
        <v>168</v>
      </c>
      <c r="H392" t="s">
        <v>14</v>
      </c>
      <c r="I392">
        <v>67</v>
      </c>
    </row>
    <row r="393" spans="1:9" x14ac:dyDescent="0.5">
      <c r="A393" t="s">
        <v>14</v>
      </c>
      <c r="B393">
        <v>151</v>
      </c>
      <c r="E393" t="s">
        <v>20</v>
      </c>
      <c r="F393">
        <v>137</v>
      </c>
      <c r="H393" t="s">
        <v>14</v>
      </c>
      <c r="I393">
        <v>78</v>
      </c>
    </row>
    <row r="394" spans="1:9" x14ac:dyDescent="0.5">
      <c r="A394" t="s">
        <v>14</v>
      </c>
      <c r="B394">
        <v>1608</v>
      </c>
      <c r="E394" t="s">
        <v>20</v>
      </c>
      <c r="F394">
        <v>186</v>
      </c>
      <c r="H394" t="s">
        <v>14</v>
      </c>
      <c r="I394">
        <v>67</v>
      </c>
    </row>
    <row r="395" spans="1:9" x14ac:dyDescent="0.5">
      <c r="A395" t="s">
        <v>20</v>
      </c>
      <c r="B395">
        <v>3059</v>
      </c>
      <c r="E395" t="s">
        <v>20</v>
      </c>
      <c r="F395">
        <v>125</v>
      </c>
      <c r="H395" t="s">
        <v>14</v>
      </c>
      <c r="I395">
        <v>263</v>
      </c>
    </row>
    <row r="396" spans="1:9" x14ac:dyDescent="0.5">
      <c r="A396" t="s">
        <v>20</v>
      </c>
      <c r="B396">
        <v>34</v>
      </c>
      <c r="E396" t="s">
        <v>20</v>
      </c>
      <c r="F396">
        <v>202</v>
      </c>
      <c r="H396" t="s">
        <v>14</v>
      </c>
      <c r="I396">
        <v>1691</v>
      </c>
    </row>
    <row r="397" spans="1:9" x14ac:dyDescent="0.5">
      <c r="A397" t="s">
        <v>20</v>
      </c>
      <c r="B397">
        <v>220</v>
      </c>
      <c r="E397" t="s">
        <v>20</v>
      </c>
      <c r="F397">
        <v>103</v>
      </c>
      <c r="H397" t="s">
        <v>14</v>
      </c>
      <c r="I397">
        <v>181</v>
      </c>
    </row>
    <row r="398" spans="1:9" x14ac:dyDescent="0.5">
      <c r="A398" t="s">
        <v>20</v>
      </c>
      <c r="B398">
        <v>1604</v>
      </c>
      <c r="E398" t="s">
        <v>20</v>
      </c>
      <c r="F398">
        <v>1785</v>
      </c>
      <c r="H398" t="s">
        <v>14</v>
      </c>
      <c r="I398">
        <v>13</v>
      </c>
    </row>
    <row r="399" spans="1:9" x14ac:dyDescent="0.5">
      <c r="A399" t="s">
        <v>20</v>
      </c>
      <c r="B399">
        <v>454</v>
      </c>
      <c r="E399" t="s">
        <v>20</v>
      </c>
      <c r="F399">
        <v>157</v>
      </c>
      <c r="H399" t="s">
        <v>74</v>
      </c>
      <c r="I399">
        <v>160</v>
      </c>
    </row>
    <row r="400" spans="1:9" x14ac:dyDescent="0.5">
      <c r="A400" t="s">
        <v>20</v>
      </c>
      <c r="B400">
        <v>123</v>
      </c>
      <c r="E400" t="s">
        <v>20</v>
      </c>
      <c r="F400">
        <v>555</v>
      </c>
      <c r="H400" t="s">
        <v>14</v>
      </c>
      <c r="I400">
        <v>1</v>
      </c>
    </row>
    <row r="401" spans="1:9" x14ac:dyDescent="0.5">
      <c r="A401" t="s">
        <v>14</v>
      </c>
      <c r="B401">
        <v>941</v>
      </c>
      <c r="E401" t="s">
        <v>20</v>
      </c>
      <c r="F401">
        <v>297</v>
      </c>
      <c r="H401" t="s">
        <v>74</v>
      </c>
      <c r="I401">
        <v>2266</v>
      </c>
    </row>
    <row r="402" spans="1:9" x14ac:dyDescent="0.5">
      <c r="A402" t="s">
        <v>14</v>
      </c>
      <c r="B402">
        <v>1</v>
      </c>
      <c r="E402" t="s">
        <v>20</v>
      </c>
      <c r="F402">
        <v>123</v>
      </c>
      <c r="H402" t="s">
        <v>14</v>
      </c>
      <c r="I402">
        <v>21</v>
      </c>
    </row>
    <row r="403" spans="1:9" x14ac:dyDescent="0.5">
      <c r="A403" t="s">
        <v>20</v>
      </c>
      <c r="B403">
        <v>299</v>
      </c>
      <c r="E403" t="s">
        <v>20</v>
      </c>
      <c r="F403">
        <v>3036</v>
      </c>
      <c r="H403" t="s">
        <v>14</v>
      </c>
      <c r="I403">
        <v>830</v>
      </c>
    </row>
    <row r="404" spans="1:9" x14ac:dyDescent="0.5">
      <c r="A404" t="s">
        <v>14</v>
      </c>
      <c r="B404">
        <v>40</v>
      </c>
      <c r="E404" t="s">
        <v>20</v>
      </c>
      <c r="F404">
        <v>144</v>
      </c>
      <c r="H404" t="s">
        <v>14</v>
      </c>
      <c r="I404">
        <v>130</v>
      </c>
    </row>
    <row r="405" spans="1:9" x14ac:dyDescent="0.5">
      <c r="A405" t="s">
        <v>14</v>
      </c>
      <c r="B405">
        <v>3015</v>
      </c>
      <c r="E405" t="s">
        <v>20</v>
      </c>
      <c r="F405">
        <v>121</v>
      </c>
      <c r="H405" t="s">
        <v>14</v>
      </c>
      <c r="I405">
        <v>55</v>
      </c>
    </row>
    <row r="406" spans="1:9" x14ac:dyDescent="0.5">
      <c r="A406" t="s">
        <v>20</v>
      </c>
      <c r="B406">
        <v>2237</v>
      </c>
      <c r="E406" t="s">
        <v>20</v>
      </c>
      <c r="F406">
        <v>181</v>
      </c>
      <c r="H406" t="s">
        <v>14</v>
      </c>
      <c r="I406">
        <v>114</v>
      </c>
    </row>
    <row r="407" spans="1:9" x14ac:dyDescent="0.5">
      <c r="A407" t="s">
        <v>14</v>
      </c>
      <c r="B407">
        <v>435</v>
      </c>
      <c r="E407" t="s">
        <v>20</v>
      </c>
      <c r="F407">
        <v>122</v>
      </c>
      <c r="H407" t="s">
        <v>14</v>
      </c>
      <c r="I407">
        <v>594</v>
      </c>
    </row>
    <row r="408" spans="1:9" x14ac:dyDescent="0.5">
      <c r="A408" t="s">
        <v>20</v>
      </c>
      <c r="B408">
        <v>645</v>
      </c>
      <c r="E408" t="s">
        <v>20</v>
      </c>
      <c r="F408">
        <v>1071</v>
      </c>
      <c r="H408" t="s">
        <v>14</v>
      </c>
      <c r="I408">
        <v>24</v>
      </c>
    </row>
    <row r="409" spans="1:9" x14ac:dyDescent="0.5">
      <c r="A409" t="s">
        <v>20</v>
      </c>
      <c r="B409">
        <v>484</v>
      </c>
      <c r="E409" t="s">
        <v>20</v>
      </c>
      <c r="F409">
        <v>980</v>
      </c>
      <c r="H409" t="s">
        <v>14</v>
      </c>
      <c r="I409">
        <v>252</v>
      </c>
    </row>
    <row r="410" spans="1:9" x14ac:dyDescent="0.5">
      <c r="A410" t="s">
        <v>20</v>
      </c>
      <c r="B410">
        <v>154</v>
      </c>
      <c r="E410" t="s">
        <v>20</v>
      </c>
      <c r="F410">
        <v>536</v>
      </c>
      <c r="H410" t="s">
        <v>14</v>
      </c>
      <c r="I410">
        <v>67</v>
      </c>
    </row>
    <row r="411" spans="1:9" x14ac:dyDescent="0.5">
      <c r="A411" t="s">
        <v>14</v>
      </c>
      <c r="B411">
        <v>714</v>
      </c>
      <c r="E411" t="s">
        <v>20</v>
      </c>
      <c r="F411">
        <v>1991</v>
      </c>
      <c r="H411" t="s">
        <v>14</v>
      </c>
      <c r="I411">
        <v>742</v>
      </c>
    </row>
    <row r="412" spans="1:9" x14ac:dyDescent="0.5">
      <c r="A412" t="s">
        <v>47</v>
      </c>
      <c r="B412">
        <v>1111</v>
      </c>
      <c r="E412" t="s">
        <v>20</v>
      </c>
      <c r="F412">
        <v>180</v>
      </c>
      <c r="H412" t="s">
        <v>14</v>
      </c>
      <c r="I412">
        <v>75</v>
      </c>
    </row>
    <row r="413" spans="1:9" x14ac:dyDescent="0.5">
      <c r="A413" t="s">
        <v>20</v>
      </c>
      <c r="B413">
        <v>82</v>
      </c>
      <c r="E413" t="s">
        <v>20</v>
      </c>
      <c r="F413">
        <v>130</v>
      </c>
      <c r="H413" t="s">
        <v>14</v>
      </c>
      <c r="I413">
        <v>4405</v>
      </c>
    </row>
    <row r="414" spans="1:9" x14ac:dyDescent="0.5">
      <c r="A414" t="s">
        <v>20</v>
      </c>
      <c r="B414">
        <v>134</v>
      </c>
      <c r="E414" t="s">
        <v>20</v>
      </c>
      <c r="F414">
        <v>122</v>
      </c>
      <c r="H414" t="s">
        <v>14</v>
      </c>
      <c r="I414">
        <v>92</v>
      </c>
    </row>
    <row r="415" spans="1:9" x14ac:dyDescent="0.5">
      <c r="A415" t="s">
        <v>47</v>
      </c>
      <c r="B415">
        <v>1089</v>
      </c>
      <c r="E415" t="s">
        <v>20</v>
      </c>
      <c r="F415">
        <v>140</v>
      </c>
      <c r="H415" t="s">
        <v>14</v>
      </c>
      <c r="I415">
        <v>64</v>
      </c>
    </row>
    <row r="416" spans="1:9" x14ac:dyDescent="0.5">
      <c r="A416" t="s">
        <v>14</v>
      </c>
      <c r="B416">
        <v>5497</v>
      </c>
      <c r="E416" t="s">
        <v>20</v>
      </c>
      <c r="F416">
        <v>3388</v>
      </c>
      <c r="H416" t="s">
        <v>14</v>
      </c>
      <c r="I416">
        <v>64</v>
      </c>
    </row>
    <row r="417" spans="1:9" x14ac:dyDescent="0.5">
      <c r="A417" t="s">
        <v>14</v>
      </c>
      <c r="B417">
        <v>418</v>
      </c>
      <c r="E417" t="s">
        <v>20</v>
      </c>
      <c r="F417">
        <v>280</v>
      </c>
      <c r="H417" t="s">
        <v>74</v>
      </c>
      <c r="I417">
        <v>75</v>
      </c>
    </row>
    <row r="418" spans="1:9" x14ac:dyDescent="0.5">
      <c r="A418" t="s">
        <v>14</v>
      </c>
      <c r="B418">
        <v>1439</v>
      </c>
      <c r="E418" t="s">
        <v>20</v>
      </c>
      <c r="F418">
        <v>366</v>
      </c>
      <c r="H418" t="s">
        <v>14</v>
      </c>
      <c r="I418">
        <v>842</v>
      </c>
    </row>
    <row r="419" spans="1:9" x14ac:dyDescent="0.5">
      <c r="A419" t="s">
        <v>14</v>
      </c>
      <c r="B419">
        <v>15</v>
      </c>
      <c r="E419" t="s">
        <v>20</v>
      </c>
      <c r="F419">
        <v>270</v>
      </c>
      <c r="H419" t="s">
        <v>14</v>
      </c>
      <c r="I419">
        <v>112</v>
      </c>
    </row>
    <row r="420" spans="1:9" x14ac:dyDescent="0.5">
      <c r="A420" t="s">
        <v>14</v>
      </c>
      <c r="B420">
        <v>1999</v>
      </c>
      <c r="E420" t="s">
        <v>20</v>
      </c>
      <c r="F420">
        <v>137</v>
      </c>
      <c r="H420" t="s">
        <v>74</v>
      </c>
      <c r="I420">
        <v>139</v>
      </c>
    </row>
    <row r="421" spans="1:9" x14ac:dyDescent="0.5">
      <c r="A421" t="s">
        <v>20</v>
      </c>
      <c r="B421">
        <v>5203</v>
      </c>
      <c r="E421" t="s">
        <v>20</v>
      </c>
      <c r="F421">
        <v>3205</v>
      </c>
      <c r="H421" t="s">
        <v>14</v>
      </c>
      <c r="I421">
        <v>374</v>
      </c>
    </row>
    <row r="422" spans="1:9" x14ac:dyDescent="0.5">
      <c r="A422" t="s">
        <v>20</v>
      </c>
      <c r="B422">
        <v>94</v>
      </c>
      <c r="E422" t="s">
        <v>20</v>
      </c>
      <c r="F422">
        <v>288</v>
      </c>
      <c r="H422" t="s">
        <v>74</v>
      </c>
      <c r="I422">
        <v>1122</v>
      </c>
    </row>
    <row r="423" spans="1:9" x14ac:dyDescent="0.5">
      <c r="A423" t="s">
        <v>14</v>
      </c>
      <c r="B423">
        <v>118</v>
      </c>
      <c r="E423" t="s">
        <v>20</v>
      </c>
      <c r="F423">
        <v>148</v>
      </c>
    </row>
    <row r="424" spans="1:9" x14ac:dyDescent="0.5">
      <c r="A424" t="s">
        <v>20</v>
      </c>
      <c r="B424">
        <v>205</v>
      </c>
      <c r="E424" t="s">
        <v>20</v>
      </c>
      <c r="F424">
        <v>114</v>
      </c>
    </row>
    <row r="425" spans="1:9" x14ac:dyDescent="0.5">
      <c r="A425" t="s">
        <v>14</v>
      </c>
      <c r="B425">
        <v>162</v>
      </c>
      <c r="E425" t="s">
        <v>20</v>
      </c>
      <c r="F425">
        <v>1518</v>
      </c>
    </row>
    <row r="426" spans="1:9" x14ac:dyDescent="0.5">
      <c r="A426" t="s">
        <v>14</v>
      </c>
      <c r="B426">
        <v>83</v>
      </c>
      <c r="E426" t="s">
        <v>20</v>
      </c>
      <c r="F426">
        <v>166</v>
      </c>
    </row>
    <row r="427" spans="1:9" x14ac:dyDescent="0.5">
      <c r="A427" t="s">
        <v>20</v>
      </c>
      <c r="B427">
        <v>92</v>
      </c>
      <c r="E427" t="s">
        <v>20</v>
      </c>
      <c r="F427">
        <v>100</v>
      </c>
    </row>
    <row r="428" spans="1:9" x14ac:dyDescent="0.5">
      <c r="A428" t="s">
        <v>20</v>
      </c>
      <c r="B428">
        <v>219</v>
      </c>
      <c r="E428" t="s">
        <v>20</v>
      </c>
      <c r="F428">
        <v>235</v>
      </c>
    </row>
    <row r="429" spans="1:9" x14ac:dyDescent="0.5">
      <c r="A429" t="s">
        <v>20</v>
      </c>
      <c r="B429">
        <v>2526</v>
      </c>
      <c r="E429" t="s">
        <v>20</v>
      </c>
      <c r="F429">
        <v>148</v>
      </c>
    </row>
    <row r="430" spans="1:9" x14ac:dyDescent="0.5">
      <c r="A430" t="s">
        <v>14</v>
      </c>
      <c r="B430">
        <v>747</v>
      </c>
      <c r="E430" t="s">
        <v>20</v>
      </c>
      <c r="F430">
        <v>198</v>
      </c>
    </row>
    <row r="431" spans="1:9" x14ac:dyDescent="0.5">
      <c r="A431" t="s">
        <v>74</v>
      </c>
      <c r="B431">
        <v>2138</v>
      </c>
      <c r="E431" t="s">
        <v>20</v>
      </c>
      <c r="F431">
        <v>150</v>
      </c>
    </row>
    <row r="432" spans="1:9" x14ac:dyDescent="0.5">
      <c r="A432" t="s">
        <v>14</v>
      </c>
      <c r="B432">
        <v>84</v>
      </c>
      <c r="E432" t="s">
        <v>20</v>
      </c>
      <c r="F432">
        <v>216</v>
      </c>
    </row>
    <row r="433" spans="1:6" x14ac:dyDescent="0.5">
      <c r="A433" t="s">
        <v>20</v>
      </c>
      <c r="B433">
        <v>94</v>
      </c>
      <c r="E433" t="s">
        <v>20</v>
      </c>
      <c r="F433">
        <v>5139</v>
      </c>
    </row>
    <row r="434" spans="1:6" x14ac:dyDescent="0.5">
      <c r="A434" t="s">
        <v>14</v>
      </c>
      <c r="B434">
        <v>91</v>
      </c>
      <c r="E434" t="s">
        <v>20</v>
      </c>
      <c r="F434">
        <v>2353</v>
      </c>
    </row>
    <row r="435" spans="1:6" x14ac:dyDescent="0.5">
      <c r="A435" t="s">
        <v>14</v>
      </c>
      <c r="B435">
        <v>792</v>
      </c>
      <c r="E435" t="s">
        <v>20</v>
      </c>
      <c r="F435">
        <v>78</v>
      </c>
    </row>
    <row r="436" spans="1:6" x14ac:dyDescent="0.5">
      <c r="A436" t="s">
        <v>74</v>
      </c>
      <c r="B436">
        <v>10</v>
      </c>
      <c r="E436" t="s">
        <v>20</v>
      </c>
      <c r="F436">
        <v>174</v>
      </c>
    </row>
    <row r="437" spans="1:6" x14ac:dyDescent="0.5">
      <c r="A437" t="s">
        <v>20</v>
      </c>
      <c r="B437">
        <v>1713</v>
      </c>
      <c r="E437" t="s">
        <v>20</v>
      </c>
      <c r="F437">
        <v>164</v>
      </c>
    </row>
    <row r="438" spans="1:6" x14ac:dyDescent="0.5">
      <c r="A438" t="s">
        <v>20</v>
      </c>
      <c r="B438">
        <v>249</v>
      </c>
      <c r="E438" t="s">
        <v>20</v>
      </c>
      <c r="F438">
        <v>161</v>
      </c>
    </row>
    <row r="439" spans="1:6" x14ac:dyDescent="0.5">
      <c r="A439" t="s">
        <v>20</v>
      </c>
      <c r="B439">
        <v>192</v>
      </c>
      <c r="E439" t="s">
        <v>20</v>
      </c>
      <c r="F439">
        <v>138</v>
      </c>
    </row>
    <row r="440" spans="1:6" x14ac:dyDescent="0.5">
      <c r="A440" t="s">
        <v>20</v>
      </c>
      <c r="B440">
        <v>247</v>
      </c>
      <c r="E440" t="s">
        <v>20</v>
      </c>
      <c r="F440">
        <v>3308</v>
      </c>
    </row>
    <row r="441" spans="1:6" x14ac:dyDescent="0.5">
      <c r="A441" t="s">
        <v>20</v>
      </c>
      <c r="B441">
        <v>2293</v>
      </c>
      <c r="E441" t="s">
        <v>20</v>
      </c>
      <c r="F441">
        <v>127</v>
      </c>
    </row>
    <row r="442" spans="1:6" x14ac:dyDescent="0.5">
      <c r="A442" t="s">
        <v>20</v>
      </c>
      <c r="B442">
        <v>3131</v>
      </c>
      <c r="E442" t="s">
        <v>20</v>
      </c>
      <c r="F442">
        <v>207</v>
      </c>
    </row>
    <row r="443" spans="1:6" x14ac:dyDescent="0.5">
      <c r="A443" t="s">
        <v>14</v>
      </c>
      <c r="B443">
        <v>32</v>
      </c>
      <c r="E443" t="s">
        <v>20</v>
      </c>
      <c r="F443">
        <v>181</v>
      </c>
    </row>
    <row r="444" spans="1:6" x14ac:dyDescent="0.5">
      <c r="A444" t="s">
        <v>20</v>
      </c>
      <c r="B444">
        <v>143</v>
      </c>
      <c r="E444" t="s">
        <v>20</v>
      </c>
      <c r="F444">
        <v>110</v>
      </c>
    </row>
    <row r="445" spans="1:6" x14ac:dyDescent="0.5">
      <c r="A445" t="s">
        <v>74</v>
      </c>
      <c r="B445">
        <v>90</v>
      </c>
      <c r="E445" t="s">
        <v>20</v>
      </c>
      <c r="F445">
        <v>185</v>
      </c>
    </row>
    <row r="446" spans="1:6" x14ac:dyDescent="0.5">
      <c r="A446" t="s">
        <v>20</v>
      </c>
      <c r="B446">
        <v>296</v>
      </c>
      <c r="E446" t="s">
        <v>20</v>
      </c>
      <c r="F446">
        <v>121</v>
      </c>
    </row>
    <row r="447" spans="1:6" x14ac:dyDescent="0.5">
      <c r="A447" t="s">
        <v>20</v>
      </c>
      <c r="B447">
        <v>170</v>
      </c>
      <c r="E447" t="s">
        <v>20</v>
      </c>
      <c r="F447">
        <v>106</v>
      </c>
    </row>
    <row r="448" spans="1:6" x14ac:dyDescent="0.5">
      <c r="A448" t="s">
        <v>14</v>
      </c>
      <c r="B448">
        <v>186</v>
      </c>
      <c r="E448" t="s">
        <v>20</v>
      </c>
      <c r="F448">
        <v>142</v>
      </c>
    </row>
    <row r="449" spans="1:6" x14ac:dyDescent="0.5">
      <c r="A449" t="s">
        <v>74</v>
      </c>
      <c r="B449">
        <v>439</v>
      </c>
      <c r="E449" t="s">
        <v>20</v>
      </c>
      <c r="F449">
        <v>233</v>
      </c>
    </row>
    <row r="450" spans="1:6" x14ac:dyDescent="0.5">
      <c r="A450" t="s">
        <v>14</v>
      </c>
      <c r="B450">
        <v>605</v>
      </c>
      <c r="E450" t="s">
        <v>20</v>
      </c>
      <c r="F450">
        <v>218</v>
      </c>
    </row>
    <row r="451" spans="1:6" x14ac:dyDescent="0.5">
      <c r="A451" t="s">
        <v>20</v>
      </c>
      <c r="B451">
        <v>86</v>
      </c>
      <c r="E451" t="s">
        <v>20</v>
      </c>
      <c r="F451">
        <v>76</v>
      </c>
    </row>
    <row r="452" spans="1:6" x14ac:dyDescent="0.5">
      <c r="A452" t="s">
        <v>14</v>
      </c>
      <c r="B452">
        <v>1</v>
      </c>
      <c r="E452" t="s">
        <v>20</v>
      </c>
      <c r="F452">
        <v>43</v>
      </c>
    </row>
    <row r="453" spans="1:6" x14ac:dyDescent="0.5">
      <c r="A453" t="s">
        <v>20</v>
      </c>
      <c r="B453">
        <v>6286</v>
      </c>
      <c r="E453" t="s">
        <v>20</v>
      </c>
      <c r="F453">
        <v>221</v>
      </c>
    </row>
    <row r="454" spans="1:6" x14ac:dyDescent="0.5">
      <c r="A454" t="s">
        <v>14</v>
      </c>
      <c r="B454">
        <v>31</v>
      </c>
      <c r="E454" t="s">
        <v>20</v>
      </c>
      <c r="F454">
        <v>2805</v>
      </c>
    </row>
    <row r="455" spans="1:6" x14ac:dyDescent="0.5">
      <c r="A455" t="s">
        <v>14</v>
      </c>
      <c r="B455">
        <v>1181</v>
      </c>
      <c r="E455" t="s">
        <v>20</v>
      </c>
      <c r="F455">
        <v>68</v>
      </c>
    </row>
    <row r="456" spans="1:6" x14ac:dyDescent="0.5">
      <c r="A456" t="s">
        <v>14</v>
      </c>
      <c r="B456">
        <v>39</v>
      </c>
      <c r="E456" t="s">
        <v>20</v>
      </c>
      <c r="F456">
        <v>183</v>
      </c>
    </row>
    <row r="457" spans="1:6" x14ac:dyDescent="0.5">
      <c r="A457" t="s">
        <v>20</v>
      </c>
      <c r="B457">
        <v>3727</v>
      </c>
      <c r="E457" t="s">
        <v>20</v>
      </c>
      <c r="F457">
        <v>133</v>
      </c>
    </row>
    <row r="458" spans="1:6" x14ac:dyDescent="0.5">
      <c r="A458" t="s">
        <v>20</v>
      </c>
      <c r="B458">
        <v>1605</v>
      </c>
      <c r="E458" t="s">
        <v>20</v>
      </c>
      <c r="F458">
        <v>2489</v>
      </c>
    </row>
    <row r="459" spans="1:6" x14ac:dyDescent="0.5">
      <c r="A459" t="s">
        <v>14</v>
      </c>
      <c r="B459">
        <v>46</v>
      </c>
      <c r="E459" t="s">
        <v>20</v>
      </c>
      <c r="F459">
        <v>69</v>
      </c>
    </row>
    <row r="460" spans="1:6" x14ac:dyDescent="0.5">
      <c r="A460" t="s">
        <v>20</v>
      </c>
      <c r="B460">
        <v>2120</v>
      </c>
      <c r="E460" t="s">
        <v>20</v>
      </c>
      <c r="F460">
        <v>279</v>
      </c>
    </row>
    <row r="461" spans="1:6" x14ac:dyDescent="0.5">
      <c r="A461" t="s">
        <v>14</v>
      </c>
      <c r="B461">
        <v>105</v>
      </c>
      <c r="E461" t="s">
        <v>20</v>
      </c>
      <c r="F461">
        <v>210</v>
      </c>
    </row>
    <row r="462" spans="1:6" x14ac:dyDescent="0.5">
      <c r="A462" t="s">
        <v>20</v>
      </c>
      <c r="B462">
        <v>50</v>
      </c>
      <c r="E462" t="s">
        <v>20</v>
      </c>
      <c r="F462">
        <v>2100</v>
      </c>
    </row>
    <row r="463" spans="1:6" x14ac:dyDescent="0.5">
      <c r="A463" t="s">
        <v>20</v>
      </c>
      <c r="B463">
        <v>2080</v>
      </c>
      <c r="E463" t="s">
        <v>20</v>
      </c>
      <c r="F463">
        <v>252</v>
      </c>
    </row>
    <row r="464" spans="1:6" x14ac:dyDescent="0.5">
      <c r="A464" t="s">
        <v>14</v>
      </c>
      <c r="B464">
        <v>535</v>
      </c>
      <c r="E464" t="s">
        <v>20</v>
      </c>
      <c r="F464">
        <v>1280</v>
      </c>
    </row>
    <row r="465" spans="1:6" x14ac:dyDescent="0.5">
      <c r="A465" t="s">
        <v>20</v>
      </c>
      <c r="B465">
        <v>2105</v>
      </c>
      <c r="E465" t="s">
        <v>20</v>
      </c>
      <c r="F465">
        <v>157</v>
      </c>
    </row>
    <row r="466" spans="1:6" x14ac:dyDescent="0.5">
      <c r="A466" t="s">
        <v>20</v>
      </c>
      <c r="B466">
        <v>2436</v>
      </c>
      <c r="E466" t="s">
        <v>20</v>
      </c>
      <c r="F466">
        <v>194</v>
      </c>
    </row>
    <row r="467" spans="1:6" x14ac:dyDescent="0.5">
      <c r="A467" t="s">
        <v>20</v>
      </c>
      <c r="B467">
        <v>80</v>
      </c>
      <c r="E467" t="s">
        <v>20</v>
      </c>
      <c r="F467">
        <v>82</v>
      </c>
    </row>
    <row r="468" spans="1:6" x14ac:dyDescent="0.5">
      <c r="A468" t="s">
        <v>20</v>
      </c>
      <c r="B468">
        <v>42</v>
      </c>
      <c r="E468" t="s">
        <v>20</v>
      </c>
      <c r="F468">
        <v>4233</v>
      </c>
    </row>
    <row r="469" spans="1:6" x14ac:dyDescent="0.5">
      <c r="A469" t="s">
        <v>20</v>
      </c>
      <c r="B469">
        <v>139</v>
      </c>
      <c r="E469" t="s">
        <v>20</v>
      </c>
      <c r="F469">
        <v>1297</v>
      </c>
    </row>
    <row r="470" spans="1:6" x14ac:dyDescent="0.5">
      <c r="A470" t="s">
        <v>14</v>
      </c>
      <c r="B470">
        <v>16</v>
      </c>
      <c r="E470" t="s">
        <v>20</v>
      </c>
      <c r="F470">
        <v>165</v>
      </c>
    </row>
    <row r="471" spans="1:6" x14ac:dyDescent="0.5">
      <c r="A471" t="s">
        <v>20</v>
      </c>
      <c r="B471">
        <v>159</v>
      </c>
      <c r="E471" t="s">
        <v>20</v>
      </c>
      <c r="F471">
        <v>119</v>
      </c>
    </row>
    <row r="472" spans="1:6" x14ac:dyDescent="0.5">
      <c r="A472" t="s">
        <v>20</v>
      </c>
      <c r="B472">
        <v>381</v>
      </c>
      <c r="E472" t="s">
        <v>20</v>
      </c>
      <c r="F472">
        <v>1797</v>
      </c>
    </row>
    <row r="473" spans="1:6" x14ac:dyDescent="0.5">
      <c r="A473" t="s">
        <v>20</v>
      </c>
      <c r="B473">
        <v>194</v>
      </c>
      <c r="E473" t="s">
        <v>20</v>
      </c>
      <c r="F473">
        <v>261</v>
      </c>
    </row>
    <row r="474" spans="1:6" x14ac:dyDescent="0.5">
      <c r="A474" t="s">
        <v>14</v>
      </c>
      <c r="B474">
        <v>575</v>
      </c>
      <c r="E474" t="s">
        <v>20</v>
      </c>
      <c r="F474">
        <v>157</v>
      </c>
    </row>
    <row r="475" spans="1:6" x14ac:dyDescent="0.5">
      <c r="A475" t="s">
        <v>20</v>
      </c>
      <c r="B475">
        <v>106</v>
      </c>
      <c r="E475" t="s">
        <v>20</v>
      </c>
      <c r="F475">
        <v>3533</v>
      </c>
    </row>
    <row r="476" spans="1:6" x14ac:dyDescent="0.5">
      <c r="A476" t="s">
        <v>20</v>
      </c>
      <c r="B476">
        <v>142</v>
      </c>
      <c r="E476" t="s">
        <v>20</v>
      </c>
      <c r="F476">
        <v>155</v>
      </c>
    </row>
    <row r="477" spans="1:6" x14ac:dyDescent="0.5">
      <c r="A477" t="s">
        <v>20</v>
      </c>
      <c r="B477">
        <v>211</v>
      </c>
      <c r="E477" t="s">
        <v>20</v>
      </c>
      <c r="F477">
        <v>132</v>
      </c>
    </row>
    <row r="478" spans="1:6" x14ac:dyDescent="0.5">
      <c r="A478" t="s">
        <v>14</v>
      </c>
      <c r="B478">
        <v>1120</v>
      </c>
      <c r="E478" t="s">
        <v>20</v>
      </c>
      <c r="F478">
        <v>1354</v>
      </c>
    </row>
    <row r="479" spans="1:6" x14ac:dyDescent="0.5">
      <c r="A479" t="s">
        <v>14</v>
      </c>
      <c r="B479">
        <v>113</v>
      </c>
      <c r="E479" t="s">
        <v>20</v>
      </c>
      <c r="F479">
        <v>48</v>
      </c>
    </row>
    <row r="480" spans="1:6" x14ac:dyDescent="0.5">
      <c r="A480" t="s">
        <v>20</v>
      </c>
      <c r="B480">
        <v>2756</v>
      </c>
      <c r="E480" t="s">
        <v>20</v>
      </c>
      <c r="F480">
        <v>110</v>
      </c>
    </row>
    <row r="481" spans="1:6" x14ac:dyDescent="0.5">
      <c r="A481" t="s">
        <v>20</v>
      </c>
      <c r="B481">
        <v>173</v>
      </c>
      <c r="E481" t="s">
        <v>20</v>
      </c>
      <c r="F481">
        <v>172</v>
      </c>
    </row>
    <row r="482" spans="1:6" x14ac:dyDescent="0.5">
      <c r="A482" t="s">
        <v>20</v>
      </c>
      <c r="B482">
        <v>87</v>
      </c>
      <c r="E482" t="s">
        <v>20</v>
      </c>
      <c r="F482">
        <v>307</v>
      </c>
    </row>
    <row r="483" spans="1:6" x14ac:dyDescent="0.5">
      <c r="A483" t="s">
        <v>14</v>
      </c>
      <c r="B483">
        <v>1538</v>
      </c>
      <c r="E483" t="s">
        <v>20</v>
      </c>
      <c r="F483">
        <v>160</v>
      </c>
    </row>
    <row r="484" spans="1:6" x14ac:dyDescent="0.5">
      <c r="A484" t="s">
        <v>14</v>
      </c>
      <c r="B484">
        <v>9</v>
      </c>
      <c r="E484" t="s">
        <v>20</v>
      </c>
      <c r="F484">
        <v>1467</v>
      </c>
    </row>
    <row r="485" spans="1:6" x14ac:dyDescent="0.5">
      <c r="A485" t="s">
        <v>14</v>
      </c>
      <c r="B485">
        <v>554</v>
      </c>
      <c r="E485" t="s">
        <v>20</v>
      </c>
      <c r="F485">
        <v>2662</v>
      </c>
    </row>
    <row r="486" spans="1:6" x14ac:dyDescent="0.5">
      <c r="A486" t="s">
        <v>20</v>
      </c>
      <c r="B486">
        <v>1572</v>
      </c>
      <c r="E486" t="s">
        <v>20</v>
      </c>
      <c r="F486">
        <v>452</v>
      </c>
    </row>
    <row r="487" spans="1:6" x14ac:dyDescent="0.5">
      <c r="A487" t="s">
        <v>14</v>
      </c>
      <c r="B487">
        <v>648</v>
      </c>
      <c r="E487" t="s">
        <v>20</v>
      </c>
      <c r="F487">
        <v>158</v>
      </c>
    </row>
    <row r="488" spans="1:6" x14ac:dyDescent="0.5">
      <c r="A488" t="s">
        <v>14</v>
      </c>
      <c r="B488">
        <v>21</v>
      </c>
      <c r="E488" t="s">
        <v>20</v>
      </c>
      <c r="F488">
        <v>225</v>
      </c>
    </row>
    <row r="489" spans="1:6" x14ac:dyDescent="0.5">
      <c r="A489" t="s">
        <v>20</v>
      </c>
      <c r="B489">
        <v>2346</v>
      </c>
      <c r="E489" t="s">
        <v>20</v>
      </c>
      <c r="F489">
        <v>65</v>
      </c>
    </row>
    <row r="490" spans="1:6" x14ac:dyDescent="0.5">
      <c r="A490" t="s">
        <v>20</v>
      </c>
      <c r="B490">
        <v>115</v>
      </c>
      <c r="E490" t="s">
        <v>20</v>
      </c>
      <c r="F490">
        <v>163</v>
      </c>
    </row>
    <row r="491" spans="1:6" x14ac:dyDescent="0.5">
      <c r="A491" t="s">
        <v>20</v>
      </c>
      <c r="B491">
        <v>85</v>
      </c>
      <c r="E491" t="s">
        <v>20</v>
      </c>
      <c r="F491">
        <v>85</v>
      </c>
    </row>
    <row r="492" spans="1:6" x14ac:dyDescent="0.5">
      <c r="A492" t="s">
        <v>20</v>
      </c>
      <c r="B492">
        <v>144</v>
      </c>
      <c r="E492" t="s">
        <v>20</v>
      </c>
      <c r="F492">
        <v>217</v>
      </c>
    </row>
    <row r="493" spans="1:6" x14ac:dyDescent="0.5">
      <c r="A493" t="s">
        <v>20</v>
      </c>
      <c r="B493">
        <v>2443</v>
      </c>
      <c r="E493" t="s">
        <v>20</v>
      </c>
      <c r="F493">
        <v>150</v>
      </c>
    </row>
    <row r="494" spans="1:6" x14ac:dyDescent="0.5">
      <c r="A494" t="s">
        <v>74</v>
      </c>
      <c r="B494">
        <v>595</v>
      </c>
      <c r="E494" t="s">
        <v>20</v>
      </c>
      <c r="F494">
        <v>3272</v>
      </c>
    </row>
    <row r="495" spans="1:6" x14ac:dyDescent="0.5">
      <c r="A495" t="s">
        <v>20</v>
      </c>
      <c r="B495">
        <v>64</v>
      </c>
      <c r="E495" t="s">
        <v>20</v>
      </c>
      <c r="F495">
        <v>300</v>
      </c>
    </row>
    <row r="496" spans="1:6" x14ac:dyDescent="0.5">
      <c r="A496" t="s">
        <v>20</v>
      </c>
      <c r="B496">
        <v>268</v>
      </c>
      <c r="E496" t="s">
        <v>20</v>
      </c>
      <c r="F496">
        <v>126</v>
      </c>
    </row>
    <row r="497" spans="1:6" x14ac:dyDescent="0.5">
      <c r="A497" t="s">
        <v>20</v>
      </c>
      <c r="B497">
        <v>195</v>
      </c>
      <c r="E497" t="s">
        <v>20</v>
      </c>
      <c r="F497">
        <v>2320</v>
      </c>
    </row>
    <row r="498" spans="1:6" x14ac:dyDescent="0.5">
      <c r="A498" t="s">
        <v>14</v>
      </c>
      <c r="B498">
        <v>54</v>
      </c>
      <c r="E498" t="s">
        <v>20</v>
      </c>
      <c r="F498">
        <v>81</v>
      </c>
    </row>
    <row r="499" spans="1:6" x14ac:dyDescent="0.5">
      <c r="A499" t="s">
        <v>14</v>
      </c>
      <c r="B499">
        <v>120</v>
      </c>
      <c r="E499" t="s">
        <v>20</v>
      </c>
      <c r="F499">
        <v>1887</v>
      </c>
    </row>
    <row r="500" spans="1:6" x14ac:dyDescent="0.5">
      <c r="A500" t="s">
        <v>14</v>
      </c>
      <c r="B500">
        <v>579</v>
      </c>
      <c r="E500" t="s">
        <v>20</v>
      </c>
      <c r="F500">
        <v>4358</v>
      </c>
    </row>
    <row r="501" spans="1:6" x14ac:dyDescent="0.5">
      <c r="A501" t="s">
        <v>14</v>
      </c>
      <c r="B501">
        <v>2072</v>
      </c>
      <c r="E501" t="s">
        <v>20</v>
      </c>
      <c r="F501">
        <v>53</v>
      </c>
    </row>
    <row r="502" spans="1:6" x14ac:dyDescent="0.5">
      <c r="A502" t="s">
        <v>14</v>
      </c>
      <c r="B502">
        <v>0</v>
      </c>
      <c r="E502" t="s">
        <v>20</v>
      </c>
      <c r="F502">
        <v>2414</v>
      </c>
    </row>
    <row r="503" spans="1:6" x14ac:dyDescent="0.5">
      <c r="A503" t="s">
        <v>14</v>
      </c>
      <c r="B503">
        <v>1796</v>
      </c>
      <c r="E503" t="s">
        <v>20</v>
      </c>
      <c r="F503">
        <v>80</v>
      </c>
    </row>
    <row r="504" spans="1:6" x14ac:dyDescent="0.5">
      <c r="A504" t="s">
        <v>20</v>
      </c>
      <c r="B504">
        <v>186</v>
      </c>
      <c r="E504" t="s">
        <v>20</v>
      </c>
      <c r="F504">
        <v>193</v>
      </c>
    </row>
    <row r="505" spans="1:6" x14ac:dyDescent="0.5">
      <c r="A505" t="s">
        <v>20</v>
      </c>
      <c r="B505">
        <v>460</v>
      </c>
      <c r="E505" t="s">
        <v>20</v>
      </c>
      <c r="F505">
        <v>52</v>
      </c>
    </row>
    <row r="506" spans="1:6" x14ac:dyDescent="0.5">
      <c r="A506" t="s">
        <v>14</v>
      </c>
      <c r="B506">
        <v>62</v>
      </c>
      <c r="E506" t="s">
        <v>20</v>
      </c>
      <c r="F506">
        <v>290</v>
      </c>
    </row>
    <row r="507" spans="1:6" x14ac:dyDescent="0.5">
      <c r="A507" t="s">
        <v>14</v>
      </c>
      <c r="B507">
        <v>347</v>
      </c>
      <c r="E507" t="s">
        <v>20</v>
      </c>
      <c r="F507">
        <v>122</v>
      </c>
    </row>
    <row r="508" spans="1:6" x14ac:dyDescent="0.5">
      <c r="A508" t="s">
        <v>20</v>
      </c>
      <c r="B508">
        <v>2528</v>
      </c>
      <c r="E508" t="s">
        <v>20</v>
      </c>
      <c r="F508">
        <v>1470</v>
      </c>
    </row>
    <row r="509" spans="1:6" x14ac:dyDescent="0.5">
      <c r="A509" t="s">
        <v>14</v>
      </c>
      <c r="B509">
        <v>19</v>
      </c>
      <c r="E509" t="s">
        <v>20</v>
      </c>
      <c r="F509">
        <v>165</v>
      </c>
    </row>
    <row r="510" spans="1:6" x14ac:dyDescent="0.5">
      <c r="A510" t="s">
        <v>20</v>
      </c>
      <c r="B510">
        <v>3657</v>
      </c>
      <c r="E510" t="s">
        <v>20</v>
      </c>
      <c r="F510">
        <v>182</v>
      </c>
    </row>
    <row r="511" spans="1:6" x14ac:dyDescent="0.5">
      <c r="A511" t="s">
        <v>14</v>
      </c>
      <c r="B511">
        <v>1258</v>
      </c>
      <c r="E511" t="s">
        <v>20</v>
      </c>
      <c r="F511">
        <v>199</v>
      </c>
    </row>
    <row r="512" spans="1:6" x14ac:dyDescent="0.5">
      <c r="A512" t="s">
        <v>20</v>
      </c>
      <c r="B512">
        <v>131</v>
      </c>
      <c r="E512" t="s">
        <v>20</v>
      </c>
      <c r="F512">
        <v>56</v>
      </c>
    </row>
    <row r="513" spans="1:6" x14ac:dyDescent="0.5">
      <c r="A513" t="s">
        <v>14</v>
      </c>
      <c r="B513">
        <v>362</v>
      </c>
      <c r="E513" t="s">
        <v>20</v>
      </c>
      <c r="F513">
        <v>1460</v>
      </c>
    </row>
    <row r="514" spans="1:6" x14ac:dyDescent="0.5">
      <c r="A514" t="s">
        <v>20</v>
      </c>
      <c r="B514">
        <v>239</v>
      </c>
      <c r="E514" t="s">
        <v>20</v>
      </c>
      <c r="F514">
        <v>123</v>
      </c>
    </row>
    <row r="515" spans="1:6" x14ac:dyDescent="0.5">
      <c r="A515" t="s">
        <v>74</v>
      </c>
      <c r="B515">
        <v>35</v>
      </c>
      <c r="E515" t="s">
        <v>20</v>
      </c>
      <c r="F515">
        <v>159</v>
      </c>
    </row>
    <row r="516" spans="1:6" x14ac:dyDescent="0.5">
      <c r="A516" t="s">
        <v>74</v>
      </c>
      <c r="B516">
        <v>528</v>
      </c>
      <c r="E516" t="s">
        <v>20</v>
      </c>
      <c r="F516">
        <v>110</v>
      </c>
    </row>
    <row r="517" spans="1:6" x14ac:dyDescent="0.5">
      <c r="A517" t="s">
        <v>14</v>
      </c>
      <c r="B517">
        <v>133</v>
      </c>
      <c r="E517" t="s">
        <v>20</v>
      </c>
      <c r="F517">
        <v>236</v>
      </c>
    </row>
    <row r="518" spans="1:6" x14ac:dyDescent="0.5">
      <c r="A518" t="s">
        <v>14</v>
      </c>
      <c r="B518">
        <v>846</v>
      </c>
      <c r="E518" t="s">
        <v>20</v>
      </c>
      <c r="F518">
        <v>191</v>
      </c>
    </row>
    <row r="519" spans="1:6" x14ac:dyDescent="0.5">
      <c r="A519" t="s">
        <v>20</v>
      </c>
      <c r="B519">
        <v>78</v>
      </c>
      <c r="E519" t="s">
        <v>20</v>
      </c>
      <c r="F519">
        <v>3934</v>
      </c>
    </row>
    <row r="520" spans="1:6" x14ac:dyDescent="0.5">
      <c r="A520" t="s">
        <v>14</v>
      </c>
      <c r="B520">
        <v>10</v>
      </c>
      <c r="E520" t="s">
        <v>20</v>
      </c>
      <c r="F520">
        <v>80</v>
      </c>
    </row>
    <row r="521" spans="1:6" x14ac:dyDescent="0.5">
      <c r="A521" t="s">
        <v>20</v>
      </c>
      <c r="B521">
        <v>1773</v>
      </c>
      <c r="E521" t="s">
        <v>20</v>
      </c>
      <c r="F521">
        <v>462</v>
      </c>
    </row>
    <row r="522" spans="1:6" x14ac:dyDescent="0.5">
      <c r="A522" t="s">
        <v>20</v>
      </c>
      <c r="B522">
        <v>32</v>
      </c>
      <c r="E522" t="s">
        <v>20</v>
      </c>
      <c r="F522">
        <v>179</v>
      </c>
    </row>
    <row r="523" spans="1:6" x14ac:dyDescent="0.5">
      <c r="A523" t="s">
        <v>20</v>
      </c>
      <c r="B523">
        <v>369</v>
      </c>
      <c r="E523" t="s">
        <v>20</v>
      </c>
      <c r="F523">
        <v>1866</v>
      </c>
    </row>
    <row r="524" spans="1:6" x14ac:dyDescent="0.5">
      <c r="A524" t="s">
        <v>14</v>
      </c>
      <c r="B524">
        <v>191</v>
      </c>
      <c r="E524" t="s">
        <v>20</v>
      </c>
      <c r="F524">
        <v>156</v>
      </c>
    </row>
    <row r="525" spans="1:6" x14ac:dyDescent="0.5">
      <c r="A525" t="s">
        <v>20</v>
      </c>
      <c r="B525">
        <v>89</v>
      </c>
      <c r="E525" t="s">
        <v>20</v>
      </c>
      <c r="F525">
        <v>255</v>
      </c>
    </row>
    <row r="526" spans="1:6" x14ac:dyDescent="0.5">
      <c r="A526" t="s">
        <v>14</v>
      </c>
      <c r="B526">
        <v>1979</v>
      </c>
      <c r="E526" t="s">
        <v>20</v>
      </c>
      <c r="F526">
        <v>2261</v>
      </c>
    </row>
    <row r="527" spans="1:6" x14ac:dyDescent="0.5">
      <c r="A527" t="s">
        <v>14</v>
      </c>
      <c r="B527">
        <v>63</v>
      </c>
      <c r="E527" t="s">
        <v>20</v>
      </c>
      <c r="F527">
        <v>40</v>
      </c>
    </row>
    <row r="528" spans="1:6" x14ac:dyDescent="0.5">
      <c r="A528" t="s">
        <v>20</v>
      </c>
      <c r="B528">
        <v>147</v>
      </c>
      <c r="E528" t="s">
        <v>20</v>
      </c>
      <c r="F528">
        <v>2289</v>
      </c>
    </row>
    <row r="529" spans="1:6" x14ac:dyDescent="0.5">
      <c r="A529" t="s">
        <v>14</v>
      </c>
      <c r="B529">
        <v>6080</v>
      </c>
      <c r="E529" t="s">
        <v>20</v>
      </c>
      <c r="F529">
        <v>65</v>
      </c>
    </row>
    <row r="530" spans="1:6" x14ac:dyDescent="0.5">
      <c r="A530" t="s">
        <v>14</v>
      </c>
      <c r="B530">
        <v>80</v>
      </c>
      <c r="E530" t="s">
        <v>20</v>
      </c>
      <c r="F530">
        <v>3777</v>
      </c>
    </row>
    <row r="531" spans="1:6" x14ac:dyDescent="0.5">
      <c r="A531" t="s">
        <v>14</v>
      </c>
      <c r="B531">
        <v>9</v>
      </c>
      <c r="E531" t="s">
        <v>20</v>
      </c>
      <c r="F531">
        <v>184</v>
      </c>
    </row>
    <row r="532" spans="1:6" x14ac:dyDescent="0.5">
      <c r="A532" t="s">
        <v>14</v>
      </c>
      <c r="B532">
        <v>1784</v>
      </c>
      <c r="E532" t="s">
        <v>20</v>
      </c>
      <c r="F532">
        <v>85</v>
      </c>
    </row>
    <row r="533" spans="1:6" x14ac:dyDescent="0.5">
      <c r="A533" t="s">
        <v>47</v>
      </c>
      <c r="B533">
        <v>3640</v>
      </c>
      <c r="E533" t="s">
        <v>20</v>
      </c>
      <c r="F533">
        <v>144</v>
      </c>
    </row>
    <row r="534" spans="1:6" x14ac:dyDescent="0.5">
      <c r="A534" t="s">
        <v>20</v>
      </c>
      <c r="B534">
        <v>126</v>
      </c>
      <c r="E534" t="s">
        <v>20</v>
      </c>
      <c r="F534">
        <v>1902</v>
      </c>
    </row>
    <row r="535" spans="1:6" x14ac:dyDescent="0.5">
      <c r="A535" t="s">
        <v>20</v>
      </c>
      <c r="B535">
        <v>2218</v>
      </c>
      <c r="E535" t="s">
        <v>20</v>
      </c>
      <c r="F535">
        <v>105</v>
      </c>
    </row>
    <row r="536" spans="1:6" x14ac:dyDescent="0.5">
      <c r="A536" t="s">
        <v>14</v>
      </c>
      <c r="B536">
        <v>243</v>
      </c>
      <c r="E536" t="s">
        <v>20</v>
      </c>
      <c r="F536">
        <v>132</v>
      </c>
    </row>
    <row r="537" spans="1:6" x14ac:dyDescent="0.5">
      <c r="A537" t="s">
        <v>20</v>
      </c>
      <c r="B537">
        <v>202</v>
      </c>
      <c r="E537" t="s">
        <v>20</v>
      </c>
      <c r="F537">
        <v>96</v>
      </c>
    </row>
    <row r="538" spans="1:6" x14ac:dyDescent="0.5">
      <c r="A538" t="s">
        <v>20</v>
      </c>
      <c r="B538">
        <v>140</v>
      </c>
      <c r="E538" t="s">
        <v>20</v>
      </c>
      <c r="F538">
        <v>114</v>
      </c>
    </row>
    <row r="539" spans="1:6" x14ac:dyDescent="0.5">
      <c r="A539" t="s">
        <v>20</v>
      </c>
      <c r="B539">
        <v>1052</v>
      </c>
      <c r="E539" t="s">
        <v>20</v>
      </c>
      <c r="F539">
        <v>203</v>
      </c>
    </row>
    <row r="540" spans="1:6" x14ac:dyDescent="0.5">
      <c r="A540" t="s">
        <v>14</v>
      </c>
      <c r="B540">
        <v>1296</v>
      </c>
      <c r="E540" t="s">
        <v>20</v>
      </c>
      <c r="F540">
        <v>1559</v>
      </c>
    </row>
    <row r="541" spans="1:6" x14ac:dyDescent="0.5">
      <c r="A541" t="s">
        <v>14</v>
      </c>
      <c r="B541">
        <v>77</v>
      </c>
      <c r="E541" t="s">
        <v>20</v>
      </c>
      <c r="F541">
        <v>1548</v>
      </c>
    </row>
    <row r="542" spans="1:6" x14ac:dyDescent="0.5">
      <c r="A542" t="s">
        <v>20</v>
      </c>
      <c r="B542">
        <v>247</v>
      </c>
      <c r="E542" t="s">
        <v>20</v>
      </c>
      <c r="F542">
        <v>80</v>
      </c>
    </row>
    <row r="543" spans="1:6" x14ac:dyDescent="0.5">
      <c r="A543" t="s">
        <v>14</v>
      </c>
      <c r="B543">
        <v>395</v>
      </c>
      <c r="E543" t="s">
        <v>20</v>
      </c>
      <c r="F543">
        <v>131</v>
      </c>
    </row>
    <row r="544" spans="1:6" x14ac:dyDescent="0.5">
      <c r="A544" t="s">
        <v>14</v>
      </c>
      <c r="B544">
        <v>49</v>
      </c>
      <c r="E544" t="s">
        <v>20</v>
      </c>
      <c r="F544">
        <v>112</v>
      </c>
    </row>
    <row r="545" spans="1:6" x14ac:dyDescent="0.5">
      <c r="A545" t="s">
        <v>14</v>
      </c>
      <c r="B545">
        <v>180</v>
      </c>
      <c r="E545" t="s">
        <v>20</v>
      </c>
      <c r="F545">
        <v>155</v>
      </c>
    </row>
    <row r="546" spans="1:6" x14ac:dyDescent="0.5">
      <c r="A546" t="s">
        <v>20</v>
      </c>
      <c r="B546">
        <v>84</v>
      </c>
      <c r="E546" t="s">
        <v>20</v>
      </c>
      <c r="F546">
        <v>266</v>
      </c>
    </row>
    <row r="547" spans="1:6" x14ac:dyDescent="0.5">
      <c r="A547" t="s">
        <v>14</v>
      </c>
      <c r="B547">
        <v>2690</v>
      </c>
      <c r="E547" t="s">
        <v>20</v>
      </c>
      <c r="F547">
        <v>155</v>
      </c>
    </row>
    <row r="548" spans="1:6" x14ac:dyDescent="0.5">
      <c r="A548" t="s">
        <v>20</v>
      </c>
      <c r="B548">
        <v>88</v>
      </c>
      <c r="E548" t="s">
        <v>20</v>
      </c>
      <c r="F548">
        <v>207</v>
      </c>
    </row>
    <row r="549" spans="1:6" x14ac:dyDescent="0.5">
      <c r="A549" t="s">
        <v>20</v>
      </c>
      <c r="B549">
        <v>156</v>
      </c>
      <c r="E549" t="s">
        <v>20</v>
      </c>
      <c r="F549">
        <v>245</v>
      </c>
    </row>
    <row r="550" spans="1:6" x14ac:dyDescent="0.5">
      <c r="A550" t="s">
        <v>20</v>
      </c>
      <c r="B550">
        <v>2985</v>
      </c>
      <c r="E550" t="s">
        <v>20</v>
      </c>
      <c r="F550">
        <v>1573</v>
      </c>
    </row>
    <row r="551" spans="1:6" x14ac:dyDescent="0.5">
      <c r="A551" t="s">
        <v>20</v>
      </c>
      <c r="B551">
        <v>762</v>
      </c>
      <c r="E551" t="s">
        <v>20</v>
      </c>
      <c r="F551">
        <v>114</v>
      </c>
    </row>
    <row r="552" spans="1:6" x14ac:dyDescent="0.5">
      <c r="A552" t="s">
        <v>74</v>
      </c>
      <c r="B552">
        <v>1</v>
      </c>
      <c r="E552" t="s">
        <v>20</v>
      </c>
      <c r="F552">
        <v>93</v>
      </c>
    </row>
    <row r="553" spans="1:6" x14ac:dyDescent="0.5">
      <c r="A553" t="s">
        <v>14</v>
      </c>
      <c r="B553">
        <v>2779</v>
      </c>
      <c r="E553" t="s">
        <v>20</v>
      </c>
      <c r="F553">
        <v>1681</v>
      </c>
    </row>
    <row r="554" spans="1:6" x14ac:dyDescent="0.5">
      <c r="A554" t="s">
        <v>14</v>
      </c>
      <c r="B554">
        <v>92</v>
      </c>
      <c r="E554" t="s">
        <v>20</v>
      </c>
      <c r="F554">
        <v>32</v>
      </c>
    </row>
    <row r="555" spans="1:6" x14ac:dyDescent="0.5">
      <c r="A555" t="s">
        <v>14</v>
      </c>
      <c r="B555">
        <v>1028</v>
      </c>
      <c r="E555" t="s">
        <v>20</v>
      </c>
      <c r="F555">
        <v>135</v>
      </c>
    </row>
    <row r="556" spans="1:6" x14ac:dyDescent="0.5">
      <c r="A556" t="s">
        <v>20</v>
      </c>
      <c r="B556">
        <v>554</v>
      </c>
      <c r="E556" t="s">
        <v>20</v>
      </c>
      <c r="F556">
        <v>140</v>
      </c>
    </row>
    <row r="557" spans="1:6" x14ac:dyDescent="0.5">
      <c r="A557" t="s">
        <v>20</v>
      </c>
      <c r="B557">
        <v>135</v>
      </c>
      <c r="E557" t="s">
        <v>20</v>
      </c>
      <c r="F557">
        <v>92</v>
      </c>
    </row>
    <row r="558" spans="1:6" x14ac:dyDescent="0.5">
      <c r="A558" t="s">
        <v>20</v>
      </c>
      <c r="B558">
        <v>122</v>
      </c>
      <c r="E558" t="s">
        <v>20</v>
      </c>
      <c r="F558">
        <v>1015</v>
      </c>
    </row>
    <row r="559" spans="1:6" x14ac:dyDescent="0.5">
      <c r="A559" t="s">
        <v>20</v>
      </c>
      <c r="B559">
        <v>221</v>
      </c>
      <c r="E559" t="s">
        <v>20</v>
      </c>
      <c r="F559">
        <v>323</v>
      </c>
    </row>
    <row r="560" spans="1:6" x14ac:dyDescent="0.5">
      <c r="A560" t="s">
        <v>20</v>
      </c>
      <c r="B560">
        <v>126</v>
      </c>
      <c r="E560" t="s">
        <v>20</v>
      </c>
      <c r="F560">
        <v>2326</v>
      </c>
    </row>
    <row r="561" spans="1:6" x14ac:dyDescent="0.5">
      <c r="A561" t="s">
        <v>20</v>
      </c>
      <c r="B561">
        <v>1022</v>
      </c>
      <c r="E561" t="s">
        <v>20</v>
      </c>
      <c r="F561">
        <v>381</v>
      </c>
    </row>
    <row r="562" spans="1:6" x14ac:dyDescent="0.5">
      <c r="A562" t="s">
        <v>20</v>
      </c>
      <c r="B562">
        <v>3177</v>
      </c>
      <c r="E562" t="s">
        <v>20</v>
      </c>
      <c r="F562">
        <v>480</v>
      </c>
    </row>
    <row r="563" spans="1:6" x14ac:dyDescent="0.5">
      <c r="A563" t="s">
        <v>20</v>
      </c>
      <c r="B563">
        <v>198</v>
      </c>
      <c r="E563" t="s">
        <v>20</v>
      </c>
      <c r="F563">
        <v>226</v>
      </c>
    </row>
    <row r="564" spans="1:6" x14ac:dyDescent="0.5">
      <c r="A564" t="s">
        <v>14</v>
      </c>
      <c r="B564">
        <v>26</v>
      </c>
      <c r="E564" t="s">
        <v>20</v>
      </c>
      <c r="F564">
        <v>241</v>
      </c>
    </row>
    <row r="565" spans="1:6" x14ac:dyDescent="0.5">
      <c r="A565" t="s">
        <v>20</v>
      </c>
      <c r="B565">
        <v>85</v>
      </c>
      <c r="E565" t="s">
        <v>20</v>
      </c>
      <c r="F565">
        <v>132</v>
      </c>
    </row>
    <row r="566" spans="1:6" x14ac:dyDescent="0.5">
      <c r="A566" t="s">
        <v>14</v>
      </c>
      <c r="B566">
        <v>1790</v>
      </c>
      <c r="E566" t="s">
        <v>20</v>
      </c>
      <c r="F566">
        <v>2043</v>
      </c>
    </row>
    <row r="567" spans="1:6" x14ac:dyDescent="0.5">
      <c r="A567" t="s">
        <v>20</v>
      </c>
      <c r="B567">
        <v>3596</v>
      </c>
    </row>
    <row r="568" spans="1:6" x14ac:dyDescent="0.5">
      <c r="A568" t="s">
        <v>14</v>
      </c>
      <c r="B568">
        <v>37</v>
      </c>
    </row>
    <row r="569" spans="1:6" x14ac:dyDescent="0.5">
      <c r="A569" t="s">
        <v>20</v>
      </c>
      <c r="B569">
        <v>244</v>
      </c>
    </row>
    <row r="570" spans="1:6" x14ac:dyDescent="0.5">
      <c r="A570" t="s">
        <v>20</v>
      </c>
      <c r="B570">
        <v>5180</v>
      </c>
    </row>
    <row r="571" spans="1:6" x14ac:dyDescent="0.5">
      <c r="A571" t="s">
        <v>20</v>
      </c>
      <c r="B571">
        <v>589</v>
      </c>
    </row>
    <row r="572" spans="1:6" x14ac:dyDescent="0.5">
      <c r="A572" t="s">
        <v>20</v>
      </c>
      <c r="B572">
        <v>2725</v>
      </c>
    </row>
    <row r="573" spans="1:6" x14ac:dyDescent="0.5">
      <c r="A573" t="s">
        <v>14</v>
      </c>
      <c r="B573">
        <v>35</v>
      </c>
    </row>
    <row r="574" spans="1:6" x14ac:dyDescent="0.5">
      <c r="A574" t="s">
        <v>74</v>
      </c>
      <c r="B574">
        <v>94</v>
      </c>
    </row>
    <row r="575" spans="1:6" x14ac:dyDescent="0.5">
      <c r="A575" t="s">
        <v>20</v>
      </c>
      <c r="B575">
        <v>300</v>
      </c>
    </row>
    <row r="576" spans="1:6" x14ac:dyDescent="0.5">
      <c r="A576" t="s">
        <v>20</v>
      </c>
      <c r="B576">
        <v>144</v>
      </c>
    </row>
    <row r="577" spans="1:2" x14ac:dyDescent="0.5">
      <c r="A577" t="s">
        <v>14</v>
      </c>
      <c r="B577">
        <v>558</v>
      </c>
    </row>
    <row r="578" spans="1:2" x14ac:dyDescent="0.5">
      <c r="A578" t="s">
        <v>14</v>
      </c>
      <c r="B578">
        <v>64</v>
      </c>
    </row>
    <row r="579" spans="1:2" x14ac:dyDescent="0.5">
      <c r="A579" t="s">
        <v>74</v>
      </c>
      <c r="B579">
        <v>37</v>
      </c>
    </row>
    <row r="580" spans="1:2" x14ac:dyDescent="0.5">
      <c r="A580" t="s">
        <v>14</v>
      </c>
      <c r="B580">
        <v>245</v>
      </c>
    </row>
    <row r="581" spans="1:2" x14ac:dyDescent="0.5">
      <c r="A581" t="s">
        <v>20</v>
      </c>
      <c r="B581">
        <v>87</v>
      </c>
    </row>
    <row r="582" spans="1:2" x14ac:dyDescent="0.5">
      <c r="A582" t="s">
        <v>20</v>
      </c>
      <c r="B582">
        <v>3116</v>
      </c>
    </row>
    <row r="583" spans="1:2" x14ac:dyDescent="0.5">
      <c r="A583" t="s">
        <v>14</v>
      </c>
      <c r="B583">
        <v>71</v>
      </c>
    </row>
    <row r="584" spans="1:2" x14ac:dyDescent="0.5">
      <c r="A584" t="s">
        <v>14</v>
      </c>
      <c r="B584">
        <v>42</v>
      </c>
    </row>
    <row r="585" spans="1:2" x14ac:dyDescent="0.5">
      <c r="A585" t="s">
        <v>20</v>
      </c>
      <c r="B585">
        <v>909</v>
      </c>
    </row>
    <row r="586" spans="1:2" x14ac:dyDescent="0.5">
      <c r="A586" t="s">
        <v>20</v>
      </c>
      <c r="B586">
        <v>1613</v>
      </c>
    </row>
    <row r="587" spans="1:2" x14ac:dyDescent="0.5">
      <c r="A587" t="s">
        <v>20</v>
      </c>
      <c r="B587">
        <v>136</v>
      </c>
    </row>
    <row r="588" spans="1:2" x14ac:dyDescent="0.5">
      <c r="A588" t="s">
        <v>20</v>
      </c>
      <c r="B588">
        <v>130</v>
      </c>
    </row>
    <row r="589" spans="1:2" x14ac:dyDescent="0.5">
      <c r="A589" t="s">
        <v>14</v>
      </c>
      <c r="B589">
        <v>156</v>
      </c>
    </row>
    <row r="590" spans="1:2" x14ac:dyDescent="0.5">
      <c r="A590" t="s">
        <v>14</v>
      </c>
      <c r="B590">
        <v>1368</v>
      </c>
    </row>
    <row r="591" spans="1:2" x14ac:dyDescent="0.5">
      <c r="A591" t="s">
        <v>14</v>
      </c>
      <c r="B591">
        <v>102</v>
      </c>
    </row>
    <row r="592" spans="1:2" x14ac:dyDescent="0.5">
      <c r="A592" t="s">
        <v>14</v>
      </c>
      <c r="B592">
        <v>86</v>
      </c>
    </row>
    <row r="593" spans="1:2" x14ac:dyDescent="0.5">
      <c r="A593" t="s">
        <v>20</v>
      </c>
      <c r="B593">
        <v>102</v>
      </c>
    </row>
    <row r="594" spans="1:2" x14ac:dyDescent="0.5">
      <c r="A594" t="s">
        <v>14</v>
      </c>
      <c r="B594">
        <v>253</v>
      </c>
    </row>
    <row r="595" spans="1:2" x14ac:dyDescent="0.5">
      <c r="A595" t="s">
        <v>20</v>
      </c>
      <c r="B595">
        <v>4006</v>
      </c>
    </row>
    <row r="596" spans="1:2" x14ac:dyDescent="0.5">
      <c r="A596" t="s">
        <v>14</v>
      </c>
      <c r="B596">
        <v>157</v>
      </c>
    </row>
    <row r="597" spans="1:2" x14ac:dyDescent="0.5">
      <c r="A597" t="s">
        <v>20</v>
      </c>
      <c r="B597">
        <v>1629</v>
      </c>
    </row>
    <row r="598" spans="1:2" x14ac:dyDescent="0.5">
      <c r="A598" t="s">
        <v>14</v>
      </c>
      <c r="B598">
        <v>183</v>
      </c>
    </row>
    <row r="599" spans="1:2" x14ac:dyDescent="0.5">
      <c r="A599" t="s">
        <v>20</v>
      </c>
      <c r="B599">
        <v>2188</v>
      </c>
    </row>
    <row r="600" spans="1:2" x14ac:dyDescent="0.5">
      <c r="A600" t="s">
        <v>20</v>
      </c>
      <c r="B600">
        <v>2409</v>
      </c>
    </row>
    <row r="601" spans="1:2" x14ac:dyDescent="0.5">
      <c r="A601" t="s">
        <v>14</v>
      </c>
      <c r="B601">
        <v>82</v>
      </c>
    </row>
    <row r="602" spans="1:2" x14ac:dyDescent="0.5">
      <c r="A602" t="s">
        <v>14</v>
      </c>
      <c r="B602">
        <v>1</v>
      </c>
    </row>
    <row r="603" spans="1:2" x14ac:dyDescent="0.5">
      <c r="A603" t="s">
        <v>20</v>
      </c>
      <c r="B603">
        <v>194</v>
      </c>
    </row>
    <row r="604" spans="1:2" x14ac:dyDescent="0.5">
      <c r="A604" t="s">
        <v>20</v>
      </c>
      <c r="B604">
        <v>1140</v>
      </c>
    </row>
    <row r="605" spans="1:2" x14ac:dyDescent="0.5">
      <c r="A605" t="s">
        <v>20</v>
      </c>
      <c r="B605">
        <v>102</v>
      </c>
    </row>
    <row r="606" spans="1:2" x14ac:dyDescent="0.5">
      <c r="A606" t="s">
        <v>20</v>
      </c>
      <c r="B606">
        <v>2857</v>
      </c>
    </row>
    <row r="607" spans="1:2" x14ac:dyDescent="0.5">
      <c r="A607" t="s">
        <v>20</v>
      </c>
      <c r="B607">
        <v>107</v>
      </c>
    </row>
    <row r="608" spans="1:2" x14ac:dyDescent="0.5">
      <c r="A608" t="s">
        <v>20</v>
      </c>
      <c r="B608">
        <v>160</v>
      </c>
    </row>
    <row r="609" spans="1:2" x14ac:dyDescent="0.5">
      <c r="A609" t="s">
        <v>20</v>
      </c>
      <c r="B609">
        <v>2230</v>
      </c>
    </row>
    <row r="610" spans="1:2" x14ac:dyDescent="0.5">
      <c r="A610" t="s">
        <v>20</v>
      </c>
      <c r="B610">
        <v>316</v>
      </c>
    </row>
    <row r="611" spans="1:2" x14ac:dyDescent="0.5">
      <c r="A611" t="s">
        <v>20</v>
      </c>
      <c r="B611">
        <v>117</v>
      </c>
    </row>
    <row r="612" spans="1:2" x14ac:dyDescent="0.5">
      <c r="A612" t="s">
        <v>20</v>
      </c>
      <c r="B612">
        <v>6406</v>
      </c>
    </row>
    <row r="613" spans="1:2" x14ac:dyDescent="0.5">
      <c r="A613" t="s">
        <v>74</v>
      </c>
      <c r="B613">
        <v>15</v>
      </c>
    </row>
    <row r="614" spans="1:2" x14ac:dyDescent="0.5">
      <c r="A614" t="s">
        <v>20</v>
      </c>
      <c r="B614">
        <v>192</v>
      </c>
    </row>
    <row r="615" spans="1:2" x14ac:dyDescent="0.5">
      <c r="A615" t="s">
        <v>20</v>
      </c>
      <c r="B615">
        <v>26</v>
      </c>
    </row>
    <row r="616" spans="1:2" x14ac:dyDescent="0.5">
      <c r="A616" t="s">
        <v>20</v>
      </c>
      <c r="B616">
        <v>723</v>
      </c>
    </row>
    <row r="617" spans="1:2" x14ac:dyDescent="0.5">
      <c r="A617" t="s">
        <v>20</v>
      </c>
      <c r="B617">
        <v>170</v>
      </c>
    </row>
    <row r="618" spans="1:2" x14ac:dyDescent="0.5">
      <c r="A618" t="s">
        <v>20</v>
      </c>
      <c r="B618">
        <v>238</v>
      </c>
    </row>
    <row r="619" spans="1:2" x14ac:dyDescent="0.5">
      <c r="A619" t="s">
        <v>20</v>
      </c>
      <c r="B619">
        <v>55</v>
      </c>
    </row>
    <row r="620" spans="1:2" x14ac:dyDescent="0.5">
      <c r="A620" t="s">
        <v>14</v>
      </c>
      <c r="B620">
        <v>1198</v>
      </c>
    </row>
    <row r="621" spans="1:2" x14ac:dyDescent="0.5">
      <c r="A621" t="s">
        <v>14</v>
      </c>
      <c r="B621">
        <v>648</v>
      </c>
    </row>
    <row r="622" spans="1:2" x14ac:dyDescent="0.5">
      <c r="A622" t="s">
        <v>20</v>
      </c>
      <c r="B622">
        <v>128</v>
      </c>
    </row>
    <row r="623" spans="1:2" x14ac:dyDescent="0.5">
      <c r="A623" t="s">
        <v>20</v>
      </c>
      <c r="B623">
        <v>2144</v>
      </c>
    </row>
    <row r="624" spans="1:2" x14ac:dyDescent="0.5">
      <c r="A624" t="s">
        <v>14</v>
      </c>
      <c r="B624">
        <v>64</v>
      </c>
    </row>
    <row r="625" spans="1:2" x14ac:dyDescent="0.5">
      <c r="A625" t="s">
        <v>20</v>
      </c>
      <c r="B625">
        <v>2693</v>
      </c>
    </row>
    <row r="626" spans="1:2" x14ac:dyDescent="0.5">
      <c r="A626" t="s">
        <v>20</v>
      </c>
      <c r="B626">
        <v>432</v>
      </c>
    </row>
    <row r="627" spans="1:2" x14ac:dyDescent="0.5">
      <c r="A627" t="s">
        <v>14</v>
      </c>
      <c r="B627">
        <v>62</v>
      </c>
    </row>
    <row r="628" spans="1:2" x14ac:dyDescent="0.5">
      <c r="A628" t="s">
        <v>20</v>
      </c>
      <c r="B628">
        <v>189</v>
      </c>
    </row>
    <row r="629" spans="1:2" x14ac:dyDescent="0.5">
      <c r="A629" t="s">
        <v>20</v>
      </c>
      <c r="B629">
        <v>154</v>
      </c>
    </row>
    <row r="630" spans="1:2" x14ac:dyDescent="0.5">
      <c r="A630" t="s">
        <v>20</v>
      </c>
      <c r="B630">
        <v>96</v>
      </c>
    </row>
    <row r="631" spans="1:2" x14ac:dyDescent="0.5">
      <c r="A631" t="s">
        <v>14</v>
      </c>
      <c r="B631">
        <v>750</v>
      </c>
    </row>
    <row r="632" spans="1:2" x14ac:dyDescent="0.5">
      <c r="A632" t="s">
        <v>74</v>
      </c>
      <c r="B632">
        <v>87</v>
      </c>
    </row>
    <row r="633" spans="1:2" x14ac:dyDescent="0.5">
      <c r="A633" t="s">
        <v>20</v>
      </c>
      <c r="B633">
        <v>3063</v>
      </c>
    </row>
    <row r="634" spans="1:2" x14ac:dyDescent="0.5">
      <c r="A634" t="s">
        <v>47</v>
      </c>
      <c r="B634">
        <v>278</v>
      </c>
    </row>
    <row r="635" spans="1:2" x14ac:dyDescent="0.5">
      <c r="A635" t="s">
        <v>14</v>
      </c>
      <c r="B635">
        <v>105</v>
      </c>
    </row>
    <row r="636" spans="1:2" x14ac:dyDescent="0.5">
      <c r="A636" t="s">
        <v>74</v>
      </c>
      <c r="B636">
        <v>1658</v>
      </c>
    </row>
    <row r="637" spans="1:2" x14ac:dyDescent="0.5">
      <c r="A637" t="s">
        <v>20</v>
      </c>
      <c r="B637">
        <v>2266</v>
      </c>
    </row>
    <row r="638" spans="1:2" x14ac:dyDescent="0.5">
      <c r="A638" t="s">
        <v>14</v>
      </c>
      <c r="B638">
        <v>2604</v>
      </c>
    </row>
    <row r="639" spans="1:2" x14ac:dyDescent="0.5">
      <c r="A639" t="s">
        <v>14</v>
      </c>
      <c r="B639">
        <v>65</v>
      </c>
    </row>
    <row r="640" spans="1:2" x14ac:dyDescent="0.5">
      <c r="A640" t="s">
        <v>14</v>
      </c>
      <c r="B640">
        <v>94</v>
      </c>
    </row>
    <row r="641" spans="1:2" x14ac:dyDescent="0.5">
      <c r="A641" t="s">
        <v>47</v>
      </c>
      <c r="B641">
        <v>45</v>
      </c>
    </row>
    <row r="642" spans="1:2" x14ac:dyDescent="0.5">
      <c r="A642" t="s">
        <v>14</v>
      </c>
      <c r="B642">
        <v>257</v>
      </c>
    </row>
    <row r="643" spans="1:2" x14ac:dyDescent="0.5">
      <c r="A643" t="s">
        <v>20</v>
      </c>
      <c r="B643">
        <v>194</v>
      </c>
    </row>
    <row r="644" spans="1:2" x14ac:dyDescent="0.5">
      <c r="A644" t="s">
        <v>20</v>
      </c>
      <c r="B644">
        <v>129</v>
      </c>
    </row>
    <row r="645" spans="1:2" x14ac:dyDescent="0.5">
      <c r="A645" t="s">
        <v>20</v>
      </c>
      <c r="B645">
        <v>375</v>
      </c>
    </row>
    <row r="646" spans="1:2" x14ac:dyDescent="0.5">
      <c r="A646" t="s">
        <v>14</v>
      </c>
      <c r="B646">
        <v>2928</v>
      </c>
    </row>
    <row r="647" spans="1:2" x14ac:dyDescent="0.5">
      <c r="A647" t="s">
        <v>14</v>
      </c>
      <c r="B647">
        <v>4697</v>
      </c>
    </row>
    <row r="648" spans="1:2" x14ac:dyDescent="0.5">
      <c r="A648" t="s">
        <v>14</v>
      </c>
      <c r="B648">
        <v>2915</v>
      </c>
    </row>
    <row r="649" spans="1:2" x14ac:dyDescent="0.5">
      <c r="A649" t="s">
        <v>14</v>
      </c>
      <c r="B649">
        <v>18</v>
      </c>
    </row>
    <row r="650" spans="1:2" x14ac:dyDescent="0.5">
      <c r="A650" t="s">
        <v>74</v>
      </c>
      <c r="B650">
        <v>723</v>
      </c>
    </row>
    <row r="651" spans="1:2" x14ac:dyDescent="0.5">
      <c r="A651" t="s">
        <v>14</v>
      </c>
      <c r="B651">
        <v>602</v>
      </c>
    </row>
    <row r="652" spans="1:2" x14ac:dyDescent="0.5">
      <c r="A652" t="s">
        <v>14</v>
      </c>
      <c r="B652">
        <v>1</v>
      </c>
    </row>
    <row r="653" spans="1:2" x14ac:dyDescent="0.5">
      <c r="A653" t="s">
        <v>14</v>
      </c>
      <c r="B653">
        <v>3868</v>
      </c>
    </row>
    <row r="654" spans="1:2" x14ac:dyDescent="0.5">
      <c r="A654" t="s">
        <v>20</v>
      </c>
      <c r="B654">
        <v>409</v>
      </c>
    </row>
    <row r="655" spans="1:2" x14ac:dyDescent="0.5">
      <c r="A655" t="s">
        <v>20</v>
      </c>
      <c r="B655">
        <v>234</v>
      </c>
    </row>
    <row r="656" spans="1:2" x14ac:dyDescent="0.5">
      <c r="A656" t="s">
        <v>20</v>
      </c>
      <c r="B656">
        <v>3016</v>
      </c>
    </row>
    <row r="657" spans="1:2" x14ac:dyDescent="0.5">
      <c r="A657" t="s">
        <v>20</v>
      </c>
      <c r="B657">
        <v>264</v>
      </c>
    </row>
    <row r="658" spans="1:2" x14ac:dyDescent="0.5">
      <c r="A658" t="s">
        <v>14</v>
      </c>
      <c r="B658">
        <v>504</v>
      </c>
    </row>
    <row r="659" spans="1:2" x14ac:dyDescent="0.5">
      <c r="A659" t="s">
        <v>14</v>
      </c>
      <c r="B659">
        <v>14</v>
      </c>
    </row>
    <row r="660" spans="1:2" x14ac:dyDescent="0.5">
      <c r="A660" t="s">
        <v>74</v>
      </c>
      <c r="B660">
        <v>390</v>
      </c>
    </row>
    <row r="661" spans="1:2" x14ac:dyDescent="0.5">
      <c r="A661" t="s">
        <v>14</v>
      </c>
      <c r="B661">
        <v>750</v>
      </c>
    </row>
    <row r="662" spans="1:2" x14ac:dyDescent="0.5">
      <c r="A662" t="s">
        <v>14</v>
      </c>
      <c r="B662">
        <v>77</v>
      </c>
    </row>
    <row r="663" spans="1:2" x14ac:dyDescent="0.5">
      <c r="A663" t="s">
        <v>14</v>
      </c>
      <c r="B663">
        <v>752</v>
      </c>
    </row>
    <row r="664" spans="1:2" x14ac:dyDescent="0.5">
      <c r="A664" t="s">
        <v>14</v>
      </c>
      <c r="B664">
        <v>131</v>
      </c>
    </row>
    <row r="665" spans="1:2" x14ac:dyDescent="0.5">
      <c r="A665" t="s">
        <v>14</v>
      </c>
      <c r="B665">
        <v>87</v>
      </c>
    </row>
    <row r="666" spans="1:2" x14ac:dyDescent="0.5">
      <c r="A666" t="s">
        <v>14</v>
      </c>
      <c r="B666">
        <v>1063</v>
      </c>
    </row>
    <row r="667" spans="1:2" x14ac:dyDescent="0.5">
      <c r="A667" t="s">
        <v>20</v>
      </c>
      <c r="B667">
        <v>272</v>
      </c>
    </row>
    <row r="668" spans="1:2" x14ac:dyDescent="0.5">
      <c r="A668" t="s">
        <v>74</v>
      </c>
      <c r="B668">
        <v>25</v>
      </c>
    </row>
    <row r="669" spans="1:2" x14ac:dyDescent="0.5">
      <c r="A669" t="s">
        <v>20</v>
      </c>
      <c r="B669">
        <v>419</v>
      </c>
    </row>
    <row r="670" spans="1:2" x14ac:dyDescent="0.5">
      <c r="A670" t="s">
        <v>14</v>
      </c>
      <c r="B670">
        <v>76</v>
      </c>
    </row>
    <row r="671" spans="1:2" x14ac:dyDescent="0.5">
      <c r="A671" t="s">
        <v>20</v>
      </c>
      <c r="B671">
        <v>1621</v>
      </c>
    </row>
    <row r="672" spans="1:2" x14ac:dyDescent="0.5">
      <c r="A672" t="s">
        <v>20</v>
      </c>
      <c r="B672">
        <v>1101</v>
      </c>
    </row>
    <row r="673" spans="1:2" x14ac:dyDescent="0.5">
      <c r="A673" t="s">
        <v>20</v>
      </c>
      <c r="B673">
        <v>1073</v>
      </c>
    </row>
    <row r="674" spans="1:2" x14ac:dyDescent="0.5">
      <c r="A674" t="s">
        <v>14</v>
      </c>
      <c r="B674">
        <v>4428</v>
      </c>
    </row>
    <row r="675" spans="1:2" x14ac:dyDescent="0.5">
      <c r="A675" t="s">
        <v>14</v>
      </c>
      <c r="B675">
        <v>58</v>
      </c>
    </row>
    <row r="676" spans="1:2" x14ac:dyDescent="0.5">
      <c r="A676" t="s">
        <v>74</v>
      </c>
      <c r="B676">
        <v>1218</v>
      </c>
    </row>
    <row r="677" spans="1:2" x14ac:dyDescent="0.5">
      <c r="A677" t="s">
        <v>20</v>
      </c>
      <c r="B677">
        <v>331</v>
      </c>
    </row>
    <row r="678" spans="1:2" x14ac:dyDescent="0.5">
      <c r="A678" t="s">
        <v>20</v>
      </c>
      <c r="B678">
        <v>1170</v>
      </c>
    </row>
    <row r="679" spans="1:2" x14ac:dyDescent="0.5">
      <c r="A679" t="s">
        <v>14</v>
      </c>
      <c r="B679">
        <v>111</v>
      </c>
    </row>
    <row r="680" spans="1:2" x14ac:dyDescent="0.5">
      <c r="A680" t="s">
        <v>74</v>
      </c>
      <c r="B680">
        <v>215</v>
      </c>
    </row>
    <row r="681" spans="1:2" x14ac:dyDescent="0.5">
      <c r="A681" t="s">
        <v>20</v>
      </c>
      <c r="B681">
        <v>363</v>
      </c>
    </row>
    <row r="682" spans="1:2" x14ac:dyDescent="0.5">
      <c r="A682" t="s">
        <v>14</v>
      </c>
      <c r="B682">
        <v>2955</v>
      </c>
    </row>
    <row r="683" spans="1:2" x14ac:dyDescent="0.5">
      <c r="A683" t="s">
        <v>14</v>
      </c>
      <c r="B683">
        <v>1657</v>
      </c>
    </row>
    <row r="684" spans="1:2" x14ac:dyDescent="0.5">
      <c r="A684" t="s">
        <v>20</v>
      </c>
      <c r="B684">
        <v>103</v>
      </c>
    </row>
    <row r="685" spans="1:2" x14ac:dyDescent="0.5">
      <c r="A685" t="s">
        <v>20</v>
      </c>
      <c r="B685">
        <v>147</v>
      </c>
    </row>
    <row r="686" spans="1:2" x14ac:dyDescent="0.5">
      <c r="A686" t="s">
        <v>20</v>
      </c>
      <c r="B686">
        <v>110</v>
      </c>
    </row>
    <row r="687" spans="1:2" x14ac:dyDescent="0.5">
      <c r="A687" t="s">
        <v>14</v>
      </c>
      <c r="B687">
        <v>926</v>
      </c>
    </row>
    <row r="688" spans="1:2" x14ac:dyDescent="0.5">
      <c r="A688" t="s">
        <v>20</v>
      </c>
      <c r="B688">
        <v>134</v>
      </c>
    </row>
    <row r="689" spans="1:2" x14ac:dyDescent="0.5">
      <c r="A689" t="s">
        <v>20</v>
      </c>
      <c r="B689">
        <v>269</v>
      </c>
    </row>
    <row r="690" spans="1:2" x14ac:dyDescent="0.5">
      <c r="A690" t="s">
        <v>20</v>
      </c>
      <c r="B690">
        <v>175</v>
      </c>
    </row>
    <row r="691" spans="1:2" x14ac:dyDescent="0.5">
      <c r="A691" t="s">
        <v>20</v>
      </c>
      <c r="B691">
        <v>69</v>
      </c>
    </row>
    <row r="692" spans="1:2" x14ac:dyDescent="0.5">
      <c r="A692" t="s">
        <v>20</v>
      </c>
      <c r="B692">
        <v>190</v>
      </c>
    </row>
    <row r="693" spans="1:2" x14ac:dyDescent="0.5">
      <c r="A693" t="s">
        <v>20</v>
      </c>
      <c r="B693">
        <v>237</v>
      </c>
    </row>
    <row r="694" spans="1:2" x14ac:dyDescent="0.5">
      <c r="A694" t="s">
        <v>14</v>
      </c>
      <c r="B694">
        <v>77</v>
      </c>
    </row>
    <row r="695" spans="1:2" x14ac:dyDescent="0.5">
      <c r="A695" t="s">
        <v>14</v>
      </c>
      <c r="B695">
        <v>1748</v>
      </c>
    </row>
    <row r="696" spans="1:2" x14ac:dyDescent="0.5">
      <c r="A696" t="s">
        <v>14</v>
      </c>
      <c r="B696">
        <v>79</v>
      </c>
    </row>
    <row r="697" spans="1:2" x14ac:dyDescent="0.5">
      <c r="A697" t="s">
        <v>20</v>
      </c>
      <c r="B697">
        <v>196</v>
      </c>
    </row>
    <row r="698" spans="1:2" x14ac:dyDescent="0.5">
      <c r="A698" t="s">
        <v>14</v>
      </c>
      <c r="B698">
        <v>889</v>
      </c>
    </row>
    <row r="699" spans="1:2" x14ac:dyDescent="0.5">
      <c r="A699" t="s">
        <v>20</v>
      </c>
      <c r="B699">
        <v>7295</v>
      </c>
    </row>
    <row r="700" spans="1:2" x14ac:dyDescent="0.5">
      <c r="A700" t="s">
        <v>20</v>
      </c>
      <c r="B700">
        <v>2893</v>
      </c>
    </row>
    <row r="701" spans="1:2" x14ac:dyDescent="0.5">
      <c r="A701" t="s">
        <v>14</v>
      </c>
      <c r="B701">
        <v>56</v>
      </c>
    </row>
    <row r="702" spans="1:2" x14ac:dyDescent="0.5">
      <c r="A702" t="s">
        <v>14</v>
      </c>
      <c r="B702">
        <v>1</v>
      </c>
    </row>
    <row r="703" spans="1:2" x14ac:dyDescent="0.5">
      <c r="A703" t="s">
        <v>20</v>
      </c>
      <c r="B703">
        <v>820</v>
      </c>
    </row>
    <row r="704" spans="1:2" x14ac:dyDescent="0.5">
      <c r="A704" t="s">
        <v>14</v>
      </c>
      <c r="B704">
        <v>83</v>
      </c>
    </row>
    <row r="705" spans="1:2" x14ac:dyDescent="0.5">
      <c r="A705" t="s">
        <v>20</v>
      </c>
      <c r="B705">
        <v>2038</v>
      </c>
    </row>
    <row r="706" spans="1:2" x14ac:dyDescent="0.5">
      <c r="A706" t="s">
        <v>20</v>
      </c>
      <c r="B706">
        <v>116</v>
      </c>
    </row>
    <row r="707" spans="1:2" x14ac:dyDescent="0.5">
      <c r="A707" t="s">
        <v>14</v>
      </c>
      <c r="B707">
        <v>2025</v>
      </c>
    </row>
    <row r="708" spans="1:2" x14ac:dyDescent="0.5">
      <c r="A708" t="s">
        <v>20</v>
      </c>
      <c r="B708">
        <v>1345</v>
      </c>
    </row>
    <row r="709" spans="1:2" x14ac:dyDescent="0.5">
      <c r="A709" t="s">
        <v>20</v>
      </c>
      <c r="B709">
        <v>168</v>
      </c>
    </row>
    <row r="710" spans="1:2" x14ac:dyDescent="0.5">
      <c r="A710" t="s">
        <v>20</v>
      </c>
      <c r="B710">
        <v>137</v>
      </c>
    </row>
    <row r="711" spans="1:2" x14ac:dyDescent="0.5">
      <c r="A711" t="s">
        <v>20</v>
      </c>
      <c r="B711">
        <v>186</v>
      </c>
    </row>
    <row r="712" spans="1:2" x14ac:dyDescent="0.5">
      <c r="A712" t="s">
        <v>20</v>
      </c>
      <c r="B712">
        <v>125</v>
      </c>
    </row>
    <row r="713" spans="1:2" x14ac:dyDescent="0.5">
      <c r="A713" t="s">
        <v>14</v>
      </c>
      <c r="B713">
        <v>14</v>
      </c>
    </row>
    <row r="714" spans="1:2" x14ac:dyDescent="0.5">
      <c r="A714" t="s">
        <v>20</v>
      </c>
      <c r="B714">
        <v>202</v>
      </c>
    </row>
    <row r="715" spans="1:2" x14ac:dyDescent="0.5">
      <c r="A715" t="s">
        <v>20</v>
      </c>
      <c r="B715">
        <v>103</v>
      </c>
    </row>
    <row r="716" spans="1:2" x14ac:dyDescent="0.5">
      <c r="A716" t="s">
        <v>20</v>
      </c>
      <c r="B716">
        <v>1785</v>
      </c>
    </row>
    <row r="717" spans="1:2" x14ac:dyDescent="0.5">
      <c r="A717" t="s">
        <v>14</v>
      </c>
      <c r="B717">
        <v>656</v>
      </c>
    </row>
    <row r="718" spans="1:2" x14ac:dyDescent="0.5">
      <c r="A718" t="s">
        <v>20</v>
      </c>
      <c r="B718">
        <v>157</v>
      </c>
    </row>
    <row r="719" spans="1:2" x14ac:dyDescent="0.5">
      <c r="A719" t="s">
        <v>20</v>
      </c>
      <c r="B719">
        <v>555</v>
      </c>
    </row>
    <row r="720" spans="1:2" x14ac:dyDescent="0.5">
      <c r="A720" t="s">
        <v>20</v>
      </c>
      <c r="B720">
        <v>297</v>
      </c>
    </row>
    <row r="721" spans="1:2" x14ac:dyDescent="0.5">
      <c r="A721" t="s">
        <v>20</v>
      </c>
      <c r="B721">
        <v>123</v>
      </c>
    </row>
    <row r="722" spans="1:2" x14ac:dyDescent="0.5">
      <c r="A722" t="s">
        <v>74</v>
      </c>
      <c r="B722">
        <v>38</v>
      </c>
    </row>
    <row r="723" spans="1:2" x14ac:dyDescent="0.5">
      <c r="A723" t="s">
        <v>74</v>
      </c>
      <c r="B723">
        <v>60</v>
      </c>
    </row>
    <row r="724" spans="1:2" x14ac:dyDescent="0.5">
      <c r="A724" t="s">
        <v>20</v>
      </c>
      <c r="B724">
        <v>3036</v>
      </c>
    </row>
    <row r="725" spans="1:2" x14ac:dyDescent="0.5">
      <c r="A725" t="s">
        <v>20</v>
      </c>
      <c r="B725">
        <v>144</v>
      </c>
    </row>
    <row r="726" spans="1:2" x14ac:dyDescent="0.5">
      <c r="A726" t="s">
        <v>20</v>
      </c>
      <c r="B726">
        <v>121</v>
      </c>
    </row>
    <row r="727" spans="1:2" x14ac:dyDescent="0.5">
      <c r="A727" t="s">
        <v>14</v>
      </c>
      <c r="B727">
        <v>1596</v>
      </c>
    </row>
    <row r="728" spans="1:2" x14ac:dyDescent="0.5">
      <c r="A728" t="s">
        <v>74</v>
      </c>
      <c r="B728">
        <v>524</v>
      </c>
    </row>
    <row r="729" spans="1:2" x14ac:dyDescent="0.5">
      <c r="A729" t="s">
        <v>20</v>
      </c>
      <c r="B729">
        <v>181</v>
      </c>
    </row>
    <row r="730" spans="1:2" x14ac:dyDescent="0.5">
      <c r="A730" t="s">
        <v>14</v>
      </c>
      <c r="B730">
        <v>10</v>
      </c>
    </row>
    <row r="731" spans="1:2" x14ac:dyDescent="0.5">
      <c r="A731" t="s">
        <v>20</v>
      </c>
      <c r="B731">
        <v>122</v>
      </c>
    </row>
    <row r="732" spans="1:2" x14ac:dyDescent="0.5">
      <c r="A732" t="s">
        <v>20</v>
      </c>
      <c r="B732">
        <v>1071</v>
      </c>
    </row>
    <row r="733" spans="1:2" x14ac:dyDescent="0.5">
      <c r="A733" t="s">
        <v>74</v>
      </c>
      <c r="B733">
        <v>219</v>
      </c>
    </row>
    <row r="734" spans="1:2" x14ac:dyDescent="0.5">
      <c r="A734" t="s">
        <v>14</v>
      </c>
      <c r="B734">
        <v>1121</v>
      </c>
    </row>
    <row r="735" spans="1:2" x14ac:dyDescent="0.5">
      <c r="A735" t="s">
        <v>20</v>
      </c>
      <c r="B735">
        <v>980</v>
      </c>
    </row>
    <row r="736" spans="1:2" x14ac:dyDescent="0.5">
      <c r="A736" t="s">
        <v>20</v>
      </c>
      <c r="B736">
        <v>536</v>
      </c>
    </row>
    <row r="737" spans="1:2" x14ac:dyDescent="0.5">
      <c r="A737" t="s">
        <v>20</v>
      </c>
      <c r="B737">
        <v>1991</v>
      </c>
    </row>
    <row r="738" spans="1:2" x14ac:dyDescent="0.5">
      <c r="A738" t="s">
        <v>74</v>
      </c>
      <c r="B738">
        <v>29</v>
      </c>
    </row>
    <row r="739" spans="1:2" x14ac:dyDescent="0.5">
      <c r="A739" t="s">
        <v>20</v>
      </c>
      <c r="B739">
        <v>180</v>
      </c>
    </row>
    <row r="740" spans="1:2" x14ac:dyDescent="0.5">
      <c r="A740" t="s">
        <v>14</v>
      </c>
      <c r="B740">
        <v>15</v>
      </c>
    </row>
    <row r="741" spans="1:2" x14ac:dyDescent="0.5">
      <c r="A741" t="s">
        <v>14</v>
      </c>
      <c r="B741">
        <v>191</v>
      </c>
    </row>
    <row r="742" spans="1:2" x14ac:dyDescent="0.5">
      <c r="A742" t="s">
        <v>14</v>
      </c>
      <c r="B742">
        <v>16</v>
      </c>
    </row>
    <row r="743" spans="1:2" x14ac:dyDescent="0.5">
      <c r="A743" t="s">
        <v>20</v>
      </c>
      <c r="B743">
        <v>130</v>
      </c>
    </row>
    <row r="744" spans="1:2" x14ac:dyDescent="0.5">
      <c r="A744" t="s">
        <v>20</v>
      </c>
      <c r="B744">
        <v>122</v>
      </c>
    </row>
    <row r="745" spans="1:2" x14ac:dyDescent="0.5">
      <c r="A745" t="s">
        <v>14</v>
      </c>
      <c r="B745">
        <v>17</v>
      </c>
    </row>
    <row r="746" spans="1:2" x14ac:dyDescent="0.5">
      <c r="A746" t="s">
        <v>20</v>
      </c>
      <c r="B746">
        <v>140</v>
      </c>
    </row>
    <row r="747" spans="1:2" x14ac:dyDescent="0.5">
      <c r="A747" t="s">
        <v>14</v>
      </c>
      <c r="B747">
        <v>34</v>
      </c>
    </row>
    <row r="748" spans="1:2" x14ac:dyDescent="0.5">
      <c r="A748" t="s">
        <v>20</v>
      </c>
      <c r="B748">
        <v>3388</v>
      </c>
    </row>
    <row r="749" spans="1:2" x14ac:dyDescent="0.5">
      <c r="A749" t="s">
        <v>20</v>
      </c>
      <c r="B749">
        <v>280</v>
      </c>
    </row>
    <row r="750" spans="1:2" x14ac:dyDescent="0.5">
      <c r="A750" t="s">
        <v>74</v>
      </c>
      <c r="B750">
        <v>614</v>
      </c>
    </row>
    <row r="751" spans="1:2" x14ac:dyDescent="0.5">
      <c r="A751" t="s">
        <v>20</v>
      </c>
      <c r="B751">
        <v>366</v>
      </c>
    </row>
    <row r="752" spans="1:2" x14ac:dyDescent="0.5">
      <c r="A752" t="s">
        <v>14</v>
      </c>
      <c r="B752">
        <v>1</v>
      </c>
    </row>
    <row r="753" spans="1:2" x14ac:dyDescent="0.5">
      <c r="A753" t="s">
        <v>20</v>
      </c>
      <c r="B753">
        <v>270</v>
      </c>
    </row>
    <row r="754" spans="1:2" x14ac:dyDescent="0.5">
      <c r="A754" t="s">
        <v>74</v>
      </c>
      <c r="B754">
        <v>114</v>
      </c>
    </row>
    <row r="755" spans="1:2" x14ac:dyDescent="0.5">
      <c r="A755" t="s">
        <v>20</v>
      </c>
      <c r="B755">
        <v>137</v>
      </c>
    </row>
    <row r="756" spans="1:2" x14ac:dyDescent="0.5">
      <c r="A756" t="s">
        <v>20</v>
      </c>
      <c r="B756">
        <v>3205</v>
      </c>
    </row>
    <row r="757" spans="1:2" x14ac:dyDescent="0.5">
      <c r="A757" t="s">
        <v>20</v>
      </c>
      <c r="B757">
        <v>288</v>
      </c>
    </row>
    <row r="758" spans="1:2" x14ac:dyDescent="0.5">
      <c r="A758" t="s">
        <v>20</v>
      </c>
      <c r="B758">
        <v>148</v>
      </c>
    </row>
    <row r="759" spans="1:2" x14ac:dyDescent="0.5">
      <c r="A759" t="s">
        <v>20</v>
      </c>
      <c r="B759">
        <v>114</v>
      </c>
    </row>
    <row r="760" spans="1:2" x14ac:dyDescent="0.5">
      <c r="A760" t="s">
        <v>20</v>
      </c>
      <c r="B760">
        <v>1518</v>
      </c>
    </row>
    <row r="761" spans="1:2" x14ac:dyDescent="0.5">
      <c r="A761" t="s">
        <v>14</v>
      </c>
      <c r="B761">
        <v>1274</v>
      </c>
    </row>
    <row r="762" spans="1:2" x14ac:dyDescent="0.5">
      <c r="A762" t="s">
        <v>14</v>
      </c>
      <c r="B762">
        <v>210</v>
      </c>
    </row>
    <row r="763" spans="1:2" x14ac:dyDescent="0.5">
      <c r="A763" t="s">
        <v>20</v>
      </c>
      <c r="B763">
        <v>166</v>
      </c>
    </row>
    <row r="764" spans="1:2" x14ac:dyDescent="0.5">
      <c r="A764" t="s">
        <v>20</v>
      </c>
      <c r="B764">
        <v>100</v>
      </c>
    </row>
    <row r="765" spans="1:2" x14ac:dyDescent="0.5">
      <c r="A765" t="s">
        <v>20</v>
      </c>
      <c r="B765">
        <v>235</v>
      </c>
    </row>
    <row r="766" spans="1:2" x14ac:dyDescent="0.5">
      <c r="A766" t="s">
        <v>20</v>
      </c>
      <c r="B766">
        <v>148</v>
      </c>
    </row>
    <row r="767" spans="1:2" x14ac:dyDescent="0.5">
      <c r="A767" t="s">
        <v>20</v>
      </c>
      <c r="B767">
        <v>198</v>
      </c>
    </row>
    <row r="768" spans="1:2" x14ac:dyDescent="0.5">
      <c r="A768" t="s">
        <v>14</v>
      </c>
      <c r="B768">
        <v>248</v>
      </c>
    </row>
    <row r="769" spans="1:2" x14ac:dyDescent="0.5">
      <c r="A769" t="s">
        <v>14</v>
      </c>
      <c r="B769">
        <v>513</v>
      </c>
    </row>
    <row r="770" spans="1:2" x14ac:dyDescent="0.5">
      <c r="A770" t="s">
        <v>20</v>
      </c>
      <c r="B770">
        <v>150</v>
      </c>
    </row>
    <row r="771" spans="1:2" x14ac:dyDescent="0.5">
      <c r="A771" t="s">
        <v>14</v>
      </c>
      <c r="B771">
        <v>3410</v>
      </c>
    </row>
    <row r="772" spans="1:2" x14ac:dyDescent="0.5">
      <c r="A772" t="s">
        <v>20</v>
      </c>
      <c r="B772">
        <v>216</v>
      </c>
    </row>
    <row r="773" spans="1:2" x14ac:dyDescent="0.5">
      <c r="A773" t="s">
        <v>74</v>
      </c>
      <c r="B773">
        <v>26</v>
      </c>
    </row>
    <row r="774" spans="1:2" x14ac:dyDescent="0.5">
      <c r="A774" t="s">
        <v>20</v>
      </c>
      <c r="B774">
        <v>5139</v>
      </c>
    </row>
    <row r="775" spans="1:2" x14ac:dyDescent="0.5">
      <c r="A775" t="s">
        <v>20</v>
      </c>
      <c r="B775">
        <v>2353</v>
      </c>
    </row>
    <row r="776" spans="1:2" x14ac:dyDescent="0.5">
      <c r="A776" t="s">
        <v>20</v>
      </c>
      <c r="B776">
        <v>78</v>
      </c>
    </row>
    <row r="777" spans="1:2" x14ac:dyDescent="0.5">
      <c r="A777" t="s">
        <v>14</v>
      </c>
      <c r="B777">
        <v>10</v>
      </c>
    </row>
    <row r="778" spans="1:2" x14ac:dyDescent="0.5">
      <c r="A778" t="s">
        <v>14</v>
      </c>
      <c r="B778">
        <v>2201</v>
      </c>
    </row>
    <row r="779" spans="1:2" x14ac:dyDescent="0.5">
      <c r="A779" t="s">
        <v>14</v>
      </c>
      <c r="B779">
        <v>676</v>
      </c>
    </row>
    <row r="780" spans="1:2" x14ac:dyDescent="0.5">
      <c r="A780" t="s">
        <v>20</v>
      </c>
      <c r="B780">
        <v>174</v>
      </c>
    </row>
    <row r="781" spans="1:2" x14ac:dyDescent="0.5">
      <c r="A781" t="s">
        <v>14</v>
      </c>
      <c r="B781">
        <v>831</v>
      </c>
    </row>
    <row r="782" spans="1:2" x14ac:dyDescent="0.5">
      <c r="A782" t="s">
        <v>20</v>
      </c>
      <c r="B782">
        <v>164</v>
      </c>
    </row>
    <row r="783" spans="1:2" x14ac:dyDescent="0.5">
      <c r="A783" t="s">
        <v>74</v>
      </c>
      <c r="B783">
        <v>56</v>
      </c>
    </row>
    <row r="784" spans="1:2" x14ac:dyDescent="0.5">
      <c r="A784" t="s">
        <v>20</v>
      </c>
      <c r="B784">
        <v>161</v>
      </c>
    </row>
    <row r="785" spans="1:2" x14ac:dyDescent="0.5">
      <c r="A785" t="s">
        <v>20</v>
      </c>
      <c r="B785">
        <v>138</v>
      </c>
    </row>
    <row r="786" spans="1:2" x14ac:dyDescent="0.5">
      <c r="A786" t="s">
        <v>20</v>
      </c>
      <c r="B786">
        <v>3308</v>
      </c>
    </row>
    <row r="787" spans="1:2" x14ac:dyDescent="0.5">
      <c r="A787" t="s">
        <v>20</v>
      </c>
      <c r="B787">
        <v>127</v>
      </c>
    </row>
    <row r="788" spans="1:2" x14ac:dyDescent="0.5">
      <c r="A788" t="s">
        <v>20</v>
      </c>
      <c r="B788">
        <v>207</v>
      </c>
    </row>
    <row r="789" spans="1:2" x14ac:dyDescent="0.5">
      <c r="A789" t="s">
        <v>14</v>
      </c>
      <c r="B789">
        <v>859</v>
      </c>
    </row>
    <row r="790" spans="1:2" x14ac:dyDescent="0.5">
      <c r="A790" t="s">
        <v>47</v>
      </c>
      <c r="B790">
        <v>31</v>
      </c>
    </row>
    <row r="791" spans="1:2" x14ac:dyDescent="0.5">
      <c r="A791" t="s">
        <v>14</v>
      </c>
      <c r="B791">
        <v>45</v>
      </c>
    </row>
    <row r="792" spans="1:2" x14ac:dyDescent="0.5">
      <c r="A792" t="s">
        <v>74</v>
      </c>
      <c r="B792">
        <v>1113</v>
      </c>
    </row>
    <row r="793" spans="1:2" x14ac:dyDescent="0.5">
      <c r="A793" t="s">
        <v>14</v>
      </c>
      <c r="B793">
        <v>6</v>
      </c>
    </row>
    <row r="794" spans="1:2" x14ac:dyDescent="0.5">
      <c r="A794" t="s">
        <v>14</v>
      </c>
      <c r="B794">
        <v>7</v>
      </c>
    </row>
    <row r="795" spans="1:2" x14ac:dyDescent="0.5">
      <c r="A795" t="s">
        <v>20</v>
      </c>
      <c r="B795">
        <v>181</v>
      </c>
    </row>
    <row r="796" spans="1:2" x14ac:dyDescent="0.5">
      <c r="A796" t="s">
        <v>20</v>
      </c>
      <c r="B796">
        <v>110</v>
      </c>
    </row>
    <row r="797" spans="1:2" x14ac:dyDescent="0.5">
      <c r="A797" t="s">
        <v>14</v>
      </c>
      <c r="B797">
        <v>31</v>
      </c>
    </row>
    <row r="798" spans="1:2" x14ac:dyDescent="0.5">
      <c r="A798" t="s">
        <v>14</v>
      </c>
      <c r="B798">
        <v>78</v>
      </c>
    </row>
    <row r="799" spans="1:2" x14ac:dyDescent="0.5">
      <c r="A799" t="s">
        <v>20</v>
      </c>
      <c r="B799">
        <v>185</v>
      </c>
    </row>
    <row r="800" spans="1:2" x14ac:dyDescent="0.5">
      <c r="A800" t="s">
        <v>20</v>
      </c>
      <c r="B800">
        <v>121</v>
      </c>
    </row>
    <row r="801" spans="1:2" x14ac:dyDescent="0.5">
      <c r="A801" t="s">
        <v>14</v>
      </c>
      <c r="B801">
        <v>1225</v>
      </c>
    </row>
    <row r="802" spans="1:2" x14ac:dyDescent="0.5">
      <c r="A802" t="s">
        <v>14</v>
      </c>
      <c r="B802">
        <v>1</v>
      </c>
    </row>
    <row r="803" spans="1:2" x14ac:dyDescent="0.5">
      <c r="A803" t="s">
        <v>20</v>
      </c>
      <c r="B803">
        <v>106</v>
      </c>
    </row>
    <row r="804" spans="1:2" x14ac:dyDescent="0.5">
      <c r="A804" t="s">
        <v>20</v>
      </c>
      <c r="B804">
        <v>142</v>
      </c>
    </row>
    <row r="805" spans="1:2" x14ac:dyDescent="0.5">
      <c r="A805" t="s">
        <v>20</v>
      </c>
      <c r="B805">
        <v>233</v>
      </c>
    </row>
    <row r="806" spans="1:2" x14ac:dyDescent="0.5">
      <c r="A806" t="s">
        <v>20</v>
      </c>
      <c r="B806">
        <v>218</v>
      </c>
    </row>
    <row r="807" spans="1:2" x14ac:dyDescent="0.5">
      <c r="A807" t="s">
        <v>14</v>
      </c>
      <c r="B807">
        <v>67</v>
      </c>
    </row>
    <row r="808" spans="1:2" x14ac:dyDescent="0.5">
      <c r="A808" t="s">
        <v>20</v>
      </c>
      <c r="B808">
        <v>76</v>
      </c>
    </row>
    <row r="809" spans="1:2" x14ac:dyDescent="0.5">
      <c r="A809" t="s">
        <v>20</v>
      </c>
      <c r="B809">
        <v>43</v>
      </c>
    </row>
    <row r="810" spans="1:2" x14ac:dyDescent="0.5">
      <c r="A810" t="s">
        <v>14</v>
      </c>
      <c r="B810">
        <v>19</v>
      </c>
    </row>
    <row r="811" spans="1:2" x14ac:dyDescent="0.5">
      <c r="A811" t="s">
        <v>14</v>
      </c>
      <c r="B811">
        <v>2108</v>
      </c>
    </row>
    <row r="812" spans="1:2" x14ac:dyDescent="0.5">
      <c r="A812" t="s">
        <v>20</v>
      </c>
      <c r="B812">
        <v>221</v>
      </c>
    </row>
    <row r="813" spans="1:2" x14ac:dyDescent="0.5">
      <c r="A813" t="s">
        <v>14</v>
      </c>
      <c r="B813">
        <v>679</v>
      </c>
    </row>
    <row r="814" spans="1:2" x14ac:dyDescent="0.5">
      <c r="A814" t="s">
        <v>20</v>
      </c>
      <c r="B814">
        <v>2805</v>
      </c>
    </row>
    <row r="815" spans="1:2" x14ac:dyDescent="0.5">
      <c r="A815" t="s">
        <v>20</v>
      </c>
      <c r="B815">
        <v>68</v>
      </c>
    </row>
    <row r="816" spans="1:2" x14ac:dyDescent="0.5">
      <c r="A816" t="s">
        <v>14</v>
      </c>
      <c r="B816">
        <v>36</v>
      </c>
    </row>
    <row r="817" spans="1:2" x14ac:dyDescent="0.5">
      <c r="A817" t="s">
        <v>20</v>
      </c>
      <c r="B817">
        <v>183</v>
      </c>
    </row>
    <row r="818" spans="1:2" x14ac:dyDescent="0.5">
      <c r="A818" t="s">
        <v>20</v>
      </c>
      <c r="B818">
        <v>133</v>
      </c>
    </row>
    <row r="819" spans="1:2" x14ac:dyDescent="0.5">
      <c r="A819" t="s">
        <v>20</v>
      </c>
      <c r="B819">
        <v>2489</v>
      </c>
    </row>
    <row r="820" spans="1:2" x14ac:dyDescent="0.5">
      <c r="A820" t="s">
        <v>20</v>
      </c>
      <c r="B820">
        <v>69</v>
      </c>
    </row>
    <row r="821" spans="1:2" x14ac:dyDescent="0.5">
      <c r="A821" t="s">
        <v>14</v>
      </c>
      <c r="B821">
        <v>47</v>
      </c>
    </row>
    <row r="822" spans="1:2" x14ac:dyDescent="0.5">
      <c r="A822" t="s">
        <v>20</v>
      </c>
      <c r="B822">
        <v>279</v>
      </c>
    </row>
    <row r="823" spans="1:2" x14ac:dyDescent="0.5">
      <c r="A823" t="s">
        <v>20</v>
      </c>
      <c r="B823">
        <v>210</v>
      </c>
    </row>
    <row r="824" spans="1:2" x14ac:dyDescent="0.5">
      <c r="A824" t="s">
        <v>20</v>
      </c>
      <c r="B824">
        <v>2100</v>
      </c>
    </row>
    <row r="825" spans="1:2" x14ac:dyDescent="0.5">
      <c r="A825" t="s">
        <v>20</v>
      </c>
      <c r="B825">
        <v>252</v>
      </c>
    </row>
    <row r="826" spans="1:2" x14ac:dyDescent="0.5">
      <c r="A826" t="s">
        <v>20</v>
      </c>
      <c r="B826">
        <v>1280</v>
      </c>
    </row>
    <row r="827" spans="1:2" x14ac:dyDescent="0.5">
      <c r="A827" t="s">
        <v>20</v>
      </c>
      <c r="B827">
        <v>157</v>
      </c>
    </row>
    <row r="828" spans="1:2" x14ac:dyDescent="0.5">
      <c r="A828" t="s">
        <v>20</v>
      </c>
      <c r="B828">
        <v>194</v>
      </c>
    </row>
    <row r="829" spans="1:2" x14ac:dyDescent="0.5">
      <c r="A829" t="s">
        <v>20</v>
      </c>
      <c r="B829">
        <v>82</v>
      </c>
    </row>
    <row r="830" spans="1:2" x14ac:dyDescent="0.5">
      <c r="A830" t="s">
        <v>14</v>
      </c>
      <c r="B830">
        <v>70</v>
      </c>
    </row>
    <row r="831" spans="1:2" x14ac:dyDescent="0.5">
      <c r="A831" t="s">
        <v>14</v>
      </c>
      <c r="B831">
        <v>154</v>
      </c>
    </row>
    <row r="832" spans="1:2" x14ac:dyDescent="0.5">
      <c r="A832" t="s">
        <v>14</v>
      </c>
      <c r="B832">
        <v>22</v>
      </c>
    </row>
    <row r="833" spans="1:2" x14ac:dyDescent="0.5">
      <c r="A833" t="s">
        <v>20</v>
      </c>
      <c r="B833">
        <v>4233</v>
      </c>
    </row>
    <row r="834" spans="1:2" x14ac:dyDescent="0.5">
      <c r="A834" t="s">
        <v>20</v>
      </c>
      <c r="B834">
        <v>1297</v>
      </c>
    </row>
    <row r="835" spans="1:2" x14ac:dyDescent="0.5">
      <c r="A835" t="s">
        <v>20</v>
      </c>
      <c r="B835">
        <v>165</v>
      </c>
    </row>
    <row r="836" spans="1:2" x14ac:dyDescent="0.5">
      <c r="A836" t="s">
        <v>20</v>
      </c>
      <c r="B836">
        <v>119</v>
      </c>
    </row>
    <row r="837" spans="1:2" x14ac:dyDescent="0.5">
      <c r="A837" t="s">
        <v>14</v>
      </c>
      <c r="B837">
        <v>1758</v>
      </c>
    </row>
    <row r="838" spans="1:2" x14ac:dyDescent="0.5">
      <c r="A838" t="s">
        <v>14</v>
      </c>
      <c r="B838">
        <v>94</v>
      </c>
    </row>
    <row r="839" spans="1:2" x14ac:dyDescent="0.5">
      <c r="A839" t="s">
        <v>20</v>
      </c>
      <c r="B839">
        <v>1797</v>
      </c>
    </row>
    <row r="840" spans="1:2" x14ac:dyDescent="0.5">
      <c r="A840" t="s">
        <v>20</v>
      </c>
      <c r="B840">
        <v>261</v>
      </c>
    </row>
    <row r="841" spans="1:2" x14ac:dyDescent="0.5">
      <c r="A841" t="s">
        <v>20</v>
      </c>
      <c r="B841">
        <v>157</v>
      </c>
    </row>
    <row r="842" spans="1:2" x14ac:dyDescent="0.5">
      <c r="A842" t="s">
        <v>20</v>
      </c>
      <c r="B842">
        <v>3533</v>
      </c>
    </row>
    <row r="843" spans="1:2" x14ac:dyDescent="0.5">
      <c r="A843" t="s">
        <v>20</v>
      </c>
      <c r="B843">
        <v>155</v>
      </c>
    </row>
    <row r="844" spans="1:2" x14ac:dyDescent="0.5">
      <c r="A844" t="s">
        <v>20</v>
      </c>
      <c r="B844">
        <v>132</v>
      </c>
    </row>
    <row r="845" spans="1:2" x14ac:dyDescent="0.5">
      <c r="A845" t="s">
        <v>14</v>
      </c>
      <c r="B845">
        <v>33</v>
      </c>
    </row>
    <row r="846" spans="1:2" x14ac:dyDescent="0.5">
      <c r="A846" t="s">
        <v>74</v>
      </c>
      <c r="B846">
        <v>94</v>
      </c>
    </row>
    <row r="847" spans="1:2" x14ac:dyDescent="0.5">
      <c r="A847" t="s">
        <v>20</v>
      </c>
      <c r="B847">
        <v>1354</v>
      </c>
    </row>
    <row r="848" spans="1:2" x14ac:dyDescent="0.5">
      <c r="A848" t="s">
        <v>20</v>
      </c>
      <c r="B848">
        <v>48</v>
      </c>
    </row>
    <row r="849" spans="1:2" x14ac:dyDescent="0.5">
      <c r="A849" t="s">
        <v>20</v>
      </c>
      <c r="B849">
        <v>110</v>
      </c>
    </row>
    <row r="850" spans="1:2" x14ac:dyDescent="0.5">
      <c r="A850" t="s">
        <v>20</v>
      </c>
      <c r="B850">
        <v>172</v>
      </c>
    </row>
    <row r="851" spans="1:2" x14ac:dyDescent="0.5">
      <c r="A851" t="s">
        <v>20</v>
      </c>
      <c r="B851">
        <v>307</v>
      </c>
    </row>
    <row r="852" spans="1:2" x14ac:dyDescent="0.5">
      <c r="A852" t="s">
        <v>14</v>
      </c>
      <c r="B852">
        <v>1</v>
      </c>
    </row>
    <row r="853" spans="1:2" x14ac:dyDescent="0.5">
      <c r="A853" t="s">
        <v>20</v>
      </c>
      <c r="B853">
        <v>160</v>
      </c>
    </row>
    <row r="854" spans="1:2" x14ac:dyDescent="0.5">
      <c r="A854" t="s">
        <v>14</v>
      </c>
      <c r="B854">
        <v>31</v>
      </c>
    </row>
    <row r="855" spans="1:2" x14ac:dyDescent="0.5">
      <c r="A855" t="s">
        <v>20</v>
      </c>
      <c r="B855">
        <v>1467</v>
      </c>
    </row>
    <row r="856" spans="1:2" x14ac:dyDescent="0.5">
      <c r="A856" t="s">
        <v>20</v>
      </c>
      <c r="B856">
        <v>2662</v>
      </c>
    </row>
    <row r="857" spans="1:2" x14ac:dyDescent="0.5">
      <c r="A857" t="s">
        <v>20</v>
      </c>
      <c r="B857">
        <v>452</v>
      </c>
    </row>
    <row r="858" spans="1:2" x14ac:dyDescent="0.5">
      <c r="A858" t="s">
        <v>20</v>
      </c>
      <c r="B858">
        <v>158</v>
      </c>
    </row>
    <row r="859" spans="1:2" x14ac:dyDescent="0.5">
      <c r="A859" t="s">
        <v>20</v>
      </c>
      <c r="B859">
        <v>225</v>
      </c>
    </row>
    <row r="860" spans="1:2" x14ac:dyDescent="0.5">
      <c r="A860" t="s">
        <v>14</v>
      </c>
      <c r="B860">
        <v>35</v>
      </c>
    </row>
    <row r="861" spans="1:2" x14ac:dyDescent="0.5">
      <c r="A861" t="s">
        <v>14</v>
      </c>
      <c r="B861">
        <v>63</v>
      </c>
    </row>
    <row r="862" spans="1:2" x14ac:dyDescent="0.5">
      <c r="A862" t="s">
        <v>20</v>
      </c>
      <c r="B862">
        <v>65</v>
      </c>
    </row>
    <row r="863" spans="1:2" x14ac:dyDescent="0.5">
      <c r="A863" t="s">
        <v>20</v>
      </c>
      <c r="B863">
        <v>163</v>
      </c>
    </row>
    <row r="864" spans="1:2" x14ac:dyDescent="0.5">
      <c r="A864" t="s">
        <v>20</v>
      </c>
      <c r="B864">
        <v>85</v>
      </c>
    </row>
    <row r="865" spans="1:2" x14ac:dyDescent="0.5">
      <c r="A865" t="s">
        <v>20</v>
      </c>
      <c r="B865">
        <v>217</v>
      </c>
    </row>
    <row r="866" spans="1:2" x14ac:dyDescent="0.5">
      <c r="A866" t="s">
        <v>20</v>
      </c>
      <c r="B866">
        <v>150</v>
      </c>
    </row>
    <row r="867" spans="1:2" x14ac:dyDescent="0.5">
      <c r="A867" t="s">
        <v>20</v>
      </c>
      <c r="B867">
        <v>3272</v>
      </c>
    </row>
    <row r="868" spans="1:2" x14ac:dyDescent="0.5">
      <c r="A868" t="s">
        <v>74</v>
      </c>
      <c r="B868">
        <v>898</v>
      </c>
    </row>
    <row r="869" spans="1:2" x14ac:dyDescent="0.5">
      <c r="A869" t="s">
        <v>20</v>
      </c>
      <c r="B869">
        <v>300</v>
      </c>
    </row>
    <row r="870" spans="1:2" x14ac:dyDescent="0.5">
      <c r="A870" t="s">
        <v>20</v>
      </c>
      <c r="B870">
        <v>126</v>
      </c>
    </row>
    <row r="871" spans="1:2" x14ac:dyDescent="0.5">
      <c r="A871" t="s">
        <v>14</v>
      </c>
      <c r="B871">
        <v>526</v>
      </c>
    </row>
    <row r="872" spans="1:2" x14ac:dyDescent="0.5">
      <c r="A872" t="s">
        <v>14</v>
      </c>
      <c r="B872">
        <v>121</v>
      </c>
    </row>
    <row r="873" spans="1:2" x14ac:dyDescent="0.5">
      <c r="A873" t="s">
        <v>20</v>
      </c>
      <c r="B873">
        <v>2320</v>
      </c>
    </row>
    <row r="874" spans="1:2" x14ac:dyDescent="0.5">
      <c r="A874" t="s">
        <v>20</v>
      </c>
      <c r="B874">
        <v>81</v>
      </c>
    </row>
    <row r="875" spans="1:2" x14ac:dyDescent="0.5">
      <c r="A875" t="s">
        <v>20</v>
      </c>
      <c r="B875">
        <v>1887</v>
      </c>
    </row>
    <row r="876" spans="1:2" x14ac:dyDescent="0.5">
      <c r="A876" t="s">
        <v>20</v>
      </c>
      <c r="B876">
        <v>4358</v>
      </c>
    </row>
    <row r="877" spans="1:2" x14ac:dyDescent="0.5">
      <c r="A877" t="s">
        <v>14</v>
      </c>
      <c r="B877">
        <v>67</v>
      </c>
    </row>
    <row r="878" spans="1:2" x14ac:dyDescent="0.5">
      <c r="A878" t="s">
        <v>14</v>
      </c>
      <c r="B878">
        <v>57</v>
      </c>
    </row>
    <row r="879" spans="1:2" x14ac:dyDescent="0.5">
      <c r="A879" t="s">
        <v>14</v>
      </c>
      <c r="B879">
        <v>1229</v>
      </c>
    </row>
    <row r="880" spans="1:2" x14ac:dyDescent="0.5">
      <c r="A880" t="s">
        <v>14</v>
      </c>
      <c r="B880">
        <v>12</v>
      </c>
    </row>
    <row r="881" spans="1:2" x14ac:dyDescent="0.5">
      <c r="A881" t="s">
        <v>20</v>
      </c>
      <c r="B881">
        <v>53</v>
      </c>
    </row>
    <row r="882" spans="1:2" x14ac:dyDescent="0.5">
      <c r="A882" t="s">
        <v>20</v>
      </c>
      <c r="B882">
        <v>2414</v>
      </c>
    </row>
    <row r="883" spans="1:2" x14ac:dyDescent="0.5">
      <c r="A883" t="s">
        <v>14</v>
      </c>
      <c r="B883">
        <v>452</v>
      </c>
    </row>
    <row r="884" spans="1:2" x14ac:dyDescent="0.5">
      <c r="A884" t="s">
        <v>20</v>
      </c>
      <c r="B884">
        <v>80</v>
      </c>
    </row>
    <row r="885" spans="1:2" x14ac:dyDescent="0.5">
      <c r="A885" t="s">
        <v>20</v>
      </c>
      <c r="B885">
        <v>193</v>
      </c>
    </row>
    <row r="886" spans="1:2" x14ac:dyDescent="0.5">
      <c r="A886" t="s">
        <v>14</v>
      </c>
      <c r="B886">
        <v>1886</v>
      </c>
    </row>
    <row r="887" spans="1:2" x14ac:dyDescent="0.5">
      <c r="A887" t="s">
        <v>20</v>
      </c>
      <c r="B887">
        <v>52</v>
      </c>
    </row>
    <row r="888" spans="1:2" x14ac:dyDescent="0.5">
      <c r="A888" t="s">
        <v>14</v>
      </c>
      <c r="B888">
        <v>1825</v>
      </c>
    </row>
    <row r="889" spans="1:2" x14ac:dyDescent="0.5">
      <c r="A889" t="s">
        <v>14</v>
      </c>
      <c r="B889">
        <v>31</v>
      </c>
    </row>
    <row r="890" spans="1:2" x14ac:dyDescent="0.5">
      <c r="A890" t="s">
        <v>20</v>
      </c>
      <c r="B890">
        <v>290</v>
      </c>
    </row>
    <row r="891" spans="1:2" x14ac:dyDescent="0.5">
      <c r="A891" t="s">
        <v>20</v>
      </c>
      <c r="B891">
        <v>122</v>
      </c>
    </row>
    <row r="892" spans="1:2" x14ac:dyDescent="0.5">
      <c r="A892" t="s">
        <v>20</v>
      </c>
      <c r="B892">
        <v>1470</v>
      </c>
    </row>
    <row r="893" spans="1:2" x14ac:dyDescent="0.5">
      <c r="A893" t="s">
        <v>20</v>
      </c>
      <c r="B893">
        <v>165</v>
      </c>
    </row>
    <row r="894" spans="1:2" x14ac:dyDescent="0.5">
      <c r="A894" t="s">
        <v>20</v>
      </c>
      <c r="B894">
        <v>182</v>
      </c>
    </row>
    <row r="895" spans="1:2" x14ac:dyDescent="0.5">
      <c r="A895" t="s">
        <v>20</v>
      </c>
      <c r="B895">
        <v>199</v>
      </c>
    </row>
    <row r="896" spans="1:2" x14ac:dyDescent="0.5">
      <c r="A896" t="s">
        <v>20</v>
      </c>
      <c r="B896">
        <v>56</v>
      </c>
    </row>
    <row r="897" spans="1:2" x14ac:dyDescent="0.5">
      <c r="A897" t="s">
        <v>14</v>
      </c>
      <c r="B897">
        <v>107</v>
      </c>
    </row>
    <row r="898" spans="1:2" x14ac:dyDescent="0.5">
      <c r="A898" t="s">
        <v>20</v>
      </c>
      <c r="B898">
        <v>1460</v>
      </c>
    </row>
    <row r="899" spans="1:2" x14ac:dyDescent="0.5">
      <c r="A899" t="s">
        <v>14</v>
      </c>
      <c r="B899">
        <v>27</v>
      </c>
    </row>
    <row r="900" spans="1:2" x14ac:dyDescent="0.5">
      <c r="A900" t="s">
        <v>14</v>
      </c>
      <c r="B900">
        <v>1221</v>
      </c>
    </row>
    <row r="901" spans="1:2" x14ac:dyDescent="0.5">
      <c r="A901" t="s">
        <v>20</v>
      </c>
      <c r="B901">
        <v>123</v>
      </c>
    </row>
    <row r="902" spans="1:2" x14ac:dyDescent="0.5">
      <c r="A902" t="s">
        <v>14</v>
      </c>
      <c r="B902">
        <v>1</v>
      </c>
    </row>
    <row r="903" spans="1:2" x14ac:dyDescent="0.5">
      <c r="A903" t="s">
        <v>20</v>
      </c>
      <c r="B903">
        <v>159</v>
      </c>
    </row>
    <row r="904" spans="1:2" x14ac:dyDescent="0.5">
      <c r="A904" t="s">
        <v>20</v>
      </c>
      <c r="B904">
        <v>110</v>
      </c>
    </row>
    <row r="905" spans="1:2" x14ac:dyDescent="0.5">
      <c r="A905" t="s">
        <v>47</v>
      </c>
      <c r="B905">
        <v>14</v>
      </c>
    </row>
    <row r="906" spans="1:2" x14ac:dyDescent="0.5">
      <c r="A906" t="s">
        <v>14</v>
      </c>
      <c r="B906">
        <v>16</v>
      </c>
    </row>
    <row r="907" spans="1:2" x14ac:dyDescent="0.5">
      <c r="A907" t="s">
        <v>20</v>
      </c>
      <c r="B907">
        <v>236</v>
      </c>
    </row>
    <row r="908" spans="1:2" x14ac:dyDescent="0.5">
      <c r="A908" t="s">
        <v>20</v>
      </c>
      <c r="B908">
        <v>191</v>
      </c>
    </row>
    <row r="909" spans="1:2" x14ac:dyDescent="0.5">
      <c r="A909" t="s">
        <v>14</v>
      </c>
      <c r="B909">
        <v>41</v>
      </c>
    </row>
    <row r="910" spans="1:2" x14ac:dyDescent="0.5">
      <c r="A910" t="s">
        <v>20</v>
      </c>
      <c r="B910">
        <v>3934</v>
      </c>
    </row>
    <row r="911" spans="1:2" x14ac:dyDescent="0.5">
      <c r="A911" t="s">
        <v>20</v>
      </c>
      <c r="B911">
        <v>80</v>
      </c>
    </row>
    <row r="912" spans="1:2" x14ac:dyDescent="0.5">
      <c r="A912" t="s">
        <v>74</v>
      </c>
      <c r="B912">
        <v>296</v>
      </c>
    </row>
    <row r="913" spans="1:2" x14ac:dyDescent="0.5">
      <c r="A913" t="s">
        <v>20</v>
      </c>
      <c r="B913">
        <v>462</v>
      </c>
    </row>
    <row r="914" spans="1:2" x14ac:dyDescent="0.5">
      <c r="A914" t="s">
        <v>20</v>
      </c>
      <c r="B914">
        <v>179</v>
      </c>
    </row>
    <row r="915" spans="1:2" x14ac:dyDescent="0.5">
      <c r="A915" t="s">
        <v>14</v>
      </c>
      <c r="B915">
        <v>523</v>
      </c>
    </row>
    <row r="916" spans="1:2" x14ac:dyDescent="0.5">
      <c r="A916" t="s">
        <v>14</v>
      </c>
      <c r="B916">
        <v>141</v>
      </c>
    </row>
    <row r="917" spans="1:2" x14ac:dyDescent="0.5">
      <c r="A917" t="s">
        <v>20</v>
      </c>
      <c r="B917">
        <v>1866</v>
      </c>
    </row>
    <row r="918" spans="1:2" x14ac:dyDescent="0.5">
      <c r="A918" t="s">
        <v>14</v>
      </c>
      <c r="B918">
        <v>52</v>
      </c>
    </row>
    <row r="919" spans="1:2" x14ac:dyDescent="0.5">
      <c r="A919" t="s">
        <v>47</v>
      </c>
      <c r="B919">
        <v>27</v>
      </c>
    </row>
    <row r="920" spans="1:2" x14ac:dyDescent="0.5">
      <c r="A920" t="s">
        <v>20</v>
      </c>
      <c r="B920">
        <v>156</v>
      </c>
    </row>
    <row r="921" spans="1:2" x14ac:dyDescent="0.5">
      <c r="A921" t="s">
        <v>14</v>
      </c>
      <c r="B921">
        <v>225</v>
      </c>
    </row>
    <row r="922" spans="1:2" x14ac:dyDescent="0.5">
      <c r="A922" t="s">
        <v>20</v>
      </c>
      <c r="B922">
        <v>255</v>
      </c>
    </row>
    <row r="923" spans="1:2" x14ac:dyDescent="0.5">
      <c r="A923" t="s">
        <v>14</v>
      </c>
      <c r="B923">
        <v>38</v>
      </c>
    </row>
    <row r="924" spans="1:2" x14ac:dyDescent="0.5">
      <c r="A924" t="s">
        <v>20</v>
      </c>
      <c r="B924">
        <v>2261</v>
      </c>
    </row>
    <row r="925" spans="1:2" x14ac:dyDescent="0.5">
      <c r="A925" t="s">
        <v>20</v>
      </c>
      <c r="B925">
        <v>40</v>
      </c>
    </row>
    <row r="926" spans="1:2" x14ac:dyDescent="0.5">
      <c r="A926" t="s">
        <v>20</v>
      </c>
      <c r="B926">
        <v>2289</v>
      </c>
    </row>
    <row r="927" spans="1:2" x14ac:dyDescent="0.5">
      <c r="A927" t="s">
        <v>20</v>
      </c>
      <c r="B927">
        <v>65</v>
      </c>
    </row>
    <row r="928" spans="1:2" x14ac:dyDescent="0.5">
      <c r="A928" t="s">
        <v>14</v>
      </c>
      <c r="B928">
        <v>15</v>
      </c>
    </row>
    <row r="929" spans="1:2" x14ac:dyDescent="0.5">
      <c r="A929" t="s">
        <v>14</v>
      </c>
      <c r="B929">
        <v>37</v>
      </c>
    </row>
    <row r="930" spans="1:2" x14ac:dyDescent="0.5">
      <c r="A930" t="s">
        <v>20</v>
      </c>
      <c r="B930">
        <v>3777</v>
      </c>
    </row>
    <row r="931" spans="1:2" x14ac:dyDescent="0.5">
      <c r="A931" t="s">
        <v>20</v>
      </c>
      <c r="B931">
        <v>184</v>
      </c>
    </row>
    <row r="932" spans="1:2" x14ac:dyDescent="0.5">
      <c r="A932" t="s">
        <v>20</v>
      </c>
      <c r="B932">
        <v>85</v>
      </c>
    </row>
    <row r="933" spans="1:2" x14ac:dyDescent="0.5">
      <c r="A933" t="s">
        <v>14</v>
      </c>
      <c r="B933">
        <v>112</v>
      </c>
    </row>
    <row r="934" spans="1:2" x14ac:dyDescent="0.5">
      <c r="A934" t="s">
        <v>20</v>
      </c>
      <c r="B934">
        <v>144</v>
      </c>
    </row>
    <row r="935" spans="1:2" x14ac:dyDescent="0.5">
      <c r="A935" t="s">
        <v>20</v>
      </c>
      <c r="B935">
        <v>1902</v>
      </c>
    </row>
    <row r="936" spans="1:2" x14ac:dyDescent="0.5">
      <c r="A936" t="s">
        <v>20</v>
      </c>
      <c r="B936">
        <v>105</v>
      </c>
    </row>
    <row r="937" spans="1:2" x14ac:dyDescent="0.5">
      <c r="A937" t="s">
        <v>20</v>
      </c>
      <c r="B937">
        <v>132</v>
      </c>
    </row>
    <row r="938" spans="1:2" x14ac:dyDescent="0.5">
      <c r="A938" t="s">
        <v>14</v>
      </c>
      <c r="B938">
        <v>21</v>
      </c>
    </row>
    <row r="939" spans="1:2" x14ac:dyDescent="0.5">
      <c r="A939" t="s">
        <v>74</v>
      </c>
      <c r="B939">
        <v>976</v>
      </c>
    </row>
    <row r="940" spans="1:2" x14ac:dyDescent="0.5">
      <c r="A940" t="s">
        <v>20</v>
      </c>
      <c r="B940">
        <v>96</v>
      </c>
    </row>
    <row r="941" spans="1:2" x14ac:dyDescent="0.5">
      <c r="A941" t="s">
        <v>14</v>
      </c>
      <c r="B941">
        <v>67</v>
      </c>
    </row>
    <row r="942" spans="1:2" x14ac:dyDescent="0.5">
      <c r="A942" t="s">
        <v>47</v>
      </c>
      <c r="B942">
        <v>66</v>
      </c>
    </row>
    <row r="943" spans="1:2" x14ac:dyDescent="0.5">
      <c r="A943" t="s">
        <v>14</v>
      </c>
      <c r="B943">
        <v>78</v>
      </c>
    </row>
    <row r="944" spans="1:2" x14ac:dyDescent="0.5">
      <c r="A944" t="s">
        <v>14</v>
      </c>
      <c r="B944">
        <v>67</v>
      </c>
    </row>
    <row r="945" spans="1:2" x14ac:dyDescent="0.5">
      <c r="A945" t="s">
        <v>20</v>
      </c>
      <c r="B945">
        <v>114</v>
      </c>
    </row>
    <row r="946" spans="1:2" x14ac:dyDescent="0.5">
      <c r="A946" t="s">
        <v>14</v>
      </c>
      <c r="B946">
        <v>263</v>
      </c>
    </row>
    <row r="947" spans="1:2" x14ac:dyDescent="0.5">
      <c r="A947" t="s">
        <v>14</v>
      </c>
      <c r="B947">
        <v>1691</v>
      </c>
    </row>
    <row r="948" spans="1:2" x14ac:dyDescent="0.5">
      <c r="A948" t="s">
        <v>14</v>
      </c>
      <c r="B948">
        <v>181</v>
      </c>
    </row>
    <row r="949" spans="1:2" x14ac:dyDescent="0.5">
      <c r="A949" t="s">
        <v>14</v>
      </c>
      <c r="B949">
        <v>13</v>
      </c>
    </row>
    <row r="950" spans="1:2" x14ac:dyDescent="0.5">
      <c r="A950" t="s">
        <v>74</v>
      </c>
      <c r="B950">
        <v>160</v>
      </c>
    </row>
    <row r="951" spans="1:2" x14ac:dyDescent="0.5">
      <c r="A951" t="s">
        <v>20</v>
      </c>
      <c r="B951">
        <v>203</v>
      </c>
    </row>
    <row r="952" spans="1:2" x14ac:dyDescent="0.5">
      <c r="A952" t="s">
        <v>14</v>
      </c>
      <c r="B952">
        <v>1</v>
      </c>
    </row>
    <row r="953" spans="1:2" x14ac:dyDescent="0.5">
      <c r="A953" t="s">
        <v>20</v>
      </c>
      <c r="B953">
        <v>1559</v>
      </c>
    </row>
    <row r="954" spans="1:2" x14ac:dyDescent="0.5">
      <c r="A954" t="s">
        <v>74</v>
      </c>
      <c r="B954">
        <v>2266</v>
      </c>
    </row>
    <row r="955" spans="1:2" x14ac:dyDescent="0.5">
      <c r="A955" t="s">
        <v>14</v>
      </c>
      <c r="B955">
        <v>21</v>
      </c>
    </row>
    <row r="956" spans="1:2" x14ac:dyDescent="0.5">
      <c r="A956" t="s">
        <v>20</v>
      </c>
      <c r="B956">
        <v>1548</v>
      </c>
    </row>
    <row r="957" spans="1:2" x14ac:dyDescent="0.5">
      <c r="A957" t="s">
        <v>20</v>
      </c>
      <c r="B957">
        <v>80</v>
      </c>
    </row>
    <row r="958" spans="1:2" x14ac:dyDescent="0.5">
      <c r="A958" t="s">
        <v>14</v>
      </c>
      <c r="B958">
        <v>830</v>
      </c>
    </row>
    <row r="959" spans="1:2" x14ac:dyDescent="0.5">
      <c r="A959" t="s">
        <v>20</v>
      </c>
      <c r="B959">
        <v>131</v>
      </c>
    </row>
    <row r="960" spans="1:2" x14ac:dyDescent="0.5">
      <c r="A960" t="s">
        <v>20</v>
      </c>
      <c r="B960">
        <v>112</v>
      </c>
    </row>
    <row r="961" spans="1:2" x14ac:dyDescent="0.5">
      <c r="A961" t="s">
        <v>14</v>
      </c>
      <c r="B961">
        <v>130</v>
      </c>
    </row>
    <row r="962" spans="1:2" x14ac:dyDescent="0.5">
      <c r="A962" t="s">
        <v>14</v>
      </c>
      <c r="B962">
        <v>55</v>
      </c>
    </row>
    <row r="963" spans="1:2" x14ac:dyDescent="0.5">
      <c r="A963" t="s">
        <v>20</v>
      </c>
      <c r="B963">
        <v>155</v>
      </c>
    </row>
    <row r="964" spans="1:2" x14ac:dyDescent="0.5">
      <c r="A964" t="s">
        <v>20</v>
      </c>
      <c r="B964">
        <v>266</v>
      </c>
    </row>
    <row r="965" spans="1:2" x14ac:dyDescent="0.5">
      <c r="A965" t="s">
        <v>14</v>
      </c>
      <c r="B965">
        <v>114</v>
      </c>
    </row>
    <row r="966" spans="1:2" x14ac:dyDescent="0.5">
      <c r="A966" t="s">
        <v>20</v>
      </c>
      <c r="B966">
        <v>155</v>
      </c>
    </row>
    <row r="967" spans="1:2" x14ac:dyDescent="0.5">
      <c r="A967" t="s">
        <v>20</v>
      </c>
      <c r="B967">
        <v>207</v>
      </c>
    </row>
    <row r="968" spans="1:2" x14ac:dyDescent="0.5">
      <c r="A968" t="s">
        <v>20</v>
      </c>
      <c r="B968">
        <v>245</v>
      </c>
    </row>
    <row r="969" spans="1:2" x14ac:dyDescent="0.5">
      <c r="A969" t="s">
        <v>20</v>
      </c>
      <c r="B969">
        <v>1573</v>
      </c>
    </row>
    <row r="970" spans="1:2" x14ac:dyDescent="0.5">
      <c r="A970" t="s">
        <v>20</v>
      </c>
      <c r="B970">
        <v>114</v>
      </c>
    </row>
    <row r="971" spans="1:2" x14ac:dyDescent="0.5">
      <c r="A971" t="s">
        <v>20</v>
      </c>
      <c r="B971">
        <v>93</v>
      </c>
    </row>
    <row r="972" spans="1:2" x14ac:dyDescent="0.5">
      <c r="A972" t="s">
        <v>14</v>
      </c>
      <c r="B972">
        <v>594</v>
      </c>
    </row>
    <row r="973" spans="1:2" x14ac:dyDescent="0.5">
      <c r="A973" t="s">
        <v>14</v>
      </c>
      <c r="B973">
        <v>24</v>
      </c>
    </row>
    <row r="974" spans="1:2" x14ac:dyDescent="0.5">
      <c r="A974" t="s">
        <v>20</v>
      </c>
      <c r="B974">
        <v>1681</v>
      </c>
    </row>
    <row r="975" spans="1:2" x14ac:dyDescent="0.5">
      <c r="A975" t="s">
        <v>14</v>
      </c>
      <c r="B975">
        <v>252</v>
      </c>
    </row>
    <row r="976" spans="1:2" x14ac:dyDescent="0.5">
      <c r="A976" t="s">
        <v>20</v>
      </c>
      <c r="B976">
        <v>32</v>
      </c>
    </row>
    <row r="977" spans="1:2" x14ac:dyDescent="0.5">
      <c r="A977" t="s">
        <v>20</v>
      </c>
      <c r="B977">
        <v>135</v>
      </c>
    </row>
    <row r="978" spans="1:2" x14ac:dyDescent="0.5">
      <c r="A978" t="s">
        <v>20</v>
      </c>
      <c r="B978">
        <v>140</v>
      </c>
    </row>
    <row r="979" spans="1:2" x14ac:dyDescent="0.5">
      <c r="A979" t="s">
        <v>14</v>
      </c>
      <c r="B979">
        <v>67</v>
      </c>
    </row>
    <row r="980" spans="1:2" x14ac:dyDescent="0.5">
      <c r="A980" t="s">
        <v>20</v>
      </c>
      <c r="B980">
        <v>92</v>
      </c>
    </row>
    <row r="981" spans="1:2" x14ac:dyDescent="0.5">
      <c r="A981" t="s">
        <v>20</v>
      </c>
      <c r="B981">
        <v>1015</v>
      </c>
    </row>
    <row r="982" spans="1:2" x14ac:dyDescent="0.5">
      <c r="A982" t="s">
        <v>14</v>
      </c>
      <c r="B982">
        <v>742</v>
      </c>
    </row>
    <row r="983" spans="1:2" x14ac:dyDescent="0.5">
      <c r="A983" t="s">
        <v>20</v>
      </c>
      <c r="B983">
        <v>323</v>
      </c>
    </row>
    <row r="984" spans="1:2" x14ac:dyDescent="0.5">
      <c r="A984" t="s">
        <v>14</v>
      </c>
      <c r="B984">
        <v>75</v>
      </c>
    </row>
    <row r="985" spans="1:2" x14ac:dyDescent="0.5">
      <c r="A985" t="s">
        <v>20</v>
      </c>
      <c r="B985">
        <v>2326</v>
      </c>
    </row>
    <row r="986" spans="1:2" x14ac:dyDescent="0.5">
      <c r="A986" t="s">
        <v>20</v>
      </c>
      <c r="B986">
        <v>381</v>
      </c>
    </row>
    <row r="987" spans="1:2" x14ac:dyDescent="0.5">
      <c r="A987" t="s">
        <v>14</v>
      </c>
      <c r="B987">
        <v>4405</v>
      </c>
    </row>
    <row r="988" spans="1:2" x14ac:dyDescent="0.5">
      <c r="A988" t="s">
        <v>14</v>
      </c>
      <c r="B988">
        <v>92</v>
      </c>
    </row>
    <row r="989" spans="1:2" x14ac:dyDescent="0.5">
      <c r="A989" t="s">
        <v>20</v>
      </c>
      <c r="B989">
        <v>480</v>
      </c>
    </row>
    <row r="990" spans="1:2" x14ac:dyDescent="0.5">
      <c r="A990" t="s">
        <v>14</v>
      </c>
      <c r="B990">
        <v>64</v>
      </c>
    </row>
    <row r="991" spans="1:2" x14ac:dyDescent="0.5">
      <c r="A991" t="s">
        <v>20</v>
      </c>
      <c r="B991">
        <v>226</v>
      </c>
    </row>
    <row r="992" spans="1:2" x14ac:dyDescent="0.5">
      <c r="A992" t="s">
        <v>14</v>
      </c>
      <c r="B992">
        <v>64</v>
      </c>
    </row>
    <row r="993" spans="1:2" x14ac:dyDescent="0.5">
      <c r="A993" t="s">
        <v>20</v>
      </c>
      <c r="B993">
        <v>241</v>
      </c>
    </row>
    <row r="994" spans="1:2" x14ac:dyDescent="0.5">
      <c r="A994" t="s">
        <v>20</v>
      </c>
      <c r="B994">
        <v>132</v>
      </c>
    </row>
    <row r="995" spans="1:2" x14ac:dyDescent="0.5">
      <c r="A995" t="s">
        <v>74</v>
      </c>
      <c r="B995">
        <v>75</v>
      </c>
    </row>
    <row r="996" spans="1:2" x14ac:dyDescent="0.5">
      <c r="A996" t="s">
        <v>14</v>
      </c>
      <c r="B996">
        <v>842</v>
      </c>
    </row>
    <row r="997" spans="1:2" x14ac:dyDescent="0.5">
      <c r="A997" t="s">
        <v>20</v>
      </c>
      <c r="B997">
        <v>2043</v>
      </c>
    </row>
    <row r="998" spans="1:2" x14ac:dyDescent="0.5">
      <c r="A998" t="s">
        <v>14</v>
      </c>
      <c r="B998">
        <v>112</v>
      </c>
    </row>
    <row r="999" spans="1:2" x14ac:dyDescent="0.5">
      <c r="A999" t="s">
        <v>74</v>
      </c>
      <c r="B999">
        <v>139</v>
      </c>
    </row>
    <row r="1000" spans="1:2" x14ac:dyDescent="0.5">
      <c r="A1000" t="s">
        <v>14</v>
      </c>
      <c r="B1000">
        <v>374</v>
      </c>
    </row>
    <row r="1001" spans="1:2" x14ac:dyDescent="0.5">
      <c r="A1001" t="s">
        <v>74</v>
      </c>
      <c r="B1001">
        <v>1122</v>
      </c>
    </row>
  </sheetData>
  <autoFilter ref="A1:B1001" xr:uid="{D189488A-AF49-4158-A27E-E1BD99B91656}"/>
  <dataConsolidate function="count"/>
  <conditionalFormatting sqref="A1:A1048576">
    <cfRule type="cellIs" dxfId="14" priority="11" operator="equal">
      <formula>"canceled"</formula>
    </cfRule>
    <cfRule type="cellIs" dxfId="13" priority="12" operator="equal">
      <formula>"cancelled"</formula>
    </cfRule>
    <cfRule type="cellIs" dxfId="12" priority="13" operator="equal">
      <formula>"live"</formula>
    </cfRule>
    <cfRule type="cellIs" dxfId="11" priority="14" operator="equal">
      <formula>"successful"</formula>
    </cfRule>
    <cfRule type="cellIs" dxfId="10" priority="15" operator="equal">
      <formula>"failed"</formula>
    </cfRule>
  </conditionalFormatting>
  <conditionalFormatting sqref="E1:E1048141">
    <cfRule type="cellIs" dxfId="9" priority="6" operator="equal">
      <formula>"canceled"</formula>
    </cfRule>
    <cfRule type="cellIs" dxfId="8" priority="7" operator="equal">
      <formula>"cancelled"</formula>
    </cfRule>
    <cfRule type="cellIs" dxfId="7" priority="8" operator="equal">
      <formula>"live"</formula>
    </cfRule>
    <cfRule type="cellIs" dxfId="6" priority="9" operator="equal">
      <formula>"successful"</formula>
    </cfRule>
    <cfRule type="cellIs" dxfId="5" priority="10" operator="equal">
      <formula>"failed"</formula>
    </cfRule>
  </conditionalFormatting>
  <conditionalFormatting sqref="H1:H1047997">
    <cfRule type="cellIs" dxfId="4" priority="1" operator="equal">
      <formula>"canceled"</formula>
    </cfRule>
    <cfRule type="cellIs" dxfId="3" priority="2" operator="equal">
      <formula>"cancelled"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PivotTable_Category</vt:lpstr>
      <vt:lpstr>PivotTable_SubCategory</vt:lpstr>
      <vt:lpstr>Crowdfunding</vt:lpstr>
      <vt:lpstr>Pivot-chartlinegraph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Albert Dudek</cp:lastModifiedBy>
  <dcterms:created xsi:type="dcterms:W3CDTF">2021-09-29T18:52:28Z</dcterms:created>
  <dcterms:modified xsi:type="dcterms:W3CDTF">2023-04-05T19:11:30Z</dcterms:modified>
</cp:coreProperties>
</file>