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7635" windowHeight="6405" activeTab="1"/>
  </bookViews>
  <sheets>
    <sheet name="Sheet1" sheetId="1" r:id="rId1"/>
    <sheet name="Sheet2" sheetId="4" r:id="rId2"/>
  </sheets>
  <definedNames>
    <definedName name="_xlnm._FilterDatabase" localSheetId="0" hidden="1">Sheet1!$A$1:$C$51</definedName>
    <definedName name="_xlnm._FilterDatabase" localSheetId="1" hidden="1">Sheet2!$A$1:$L$51</definedName>
  </definedNames>
  <calcPr calcId="145621"/>
</workbook>
</file>

<file path=xl/calcChain.xml><?xml version="1.0" encoding="utf-8"?>
<calcChain xmlns="http://schemas.openxmlformats.org/spreadsheetml/2006/main">
  <c r="K4" i="4" l="1"/>
  <c r="K3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K2" i="4"/>
  <c r="C28" i="1" l="1"/>
  <c r="C5" i="1"/>
  <c r="C51" i="1"/>
  <c r="C4" i="1"/>
  <c r="C2" i="1"/>
  <c r="C3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13" i="1"/>
</calcChain>
</file>

<file path=xl/sharedStrings.xml><?xml version="1.0" encoding="utf-8"?>
<sst xmlns="http://schemas.openxmlformats.org/spreadsheetml/2006/main" count="464" uniqueCount="219">
  <si>
    <t>Gary</t>
  </si>
  <si>
    <t>Markel</t>
  </si>
  <si>
    <t>C.J.</t>
  </si>
  <si>
    <t>Jabari</t>
  </si>
  <si>
    <t>Nick</t>
  </si>
  <si>
    <t>Nik</t>
  </si>
  <si>
    <t>Zach</t>
  </si>
  <si>
    <t>Spencer</t>
  </si>
  <si>
    <t>Jordan</t>
  </si>
  <si>
    <t>Andrew</t>
  </si>
  <si>
    <t>James</t>
  </si>
  <si>
    <t>Jerami</t>
  </si>
  <si>
    <t>Rodney</t>
  </si>
  <si>
    <t>DeAndre</t>
  </si>
  <si>
    <t>Kyle</t>
  </si>
  <si>
    <t>K.J.</t>
  </si>
  <si>
    <t>Cleanthony</t>
  </si>
  <si>
    <t>Glenn</t>
  </si>
  <si>
    <t>Julius</t>
  </si>
  <si>
    <t>Aaron</t>
  </si>
  <si>
    <t>T.J.</t>
  </si>
  <si>
    <t>Patric</t>
  </si>
  <si>
    <t>Cory</t>
  </si>
  <si>
    <t>Noah</t>
  </si>
  <si>
    <t>Doug</t>
  </si>
  <si>
    <t>Adreian</t>
  </si>
  <si>
    <t>Dwight</t>
  </si>
  <si>
    <t>Joel</t>
  </si>
  <si>
    <t>Isaiah</t>
  </si>
  <si>
    <t>Alec</t>
  </si>
  <si>
    <t>Cameron</t>
  </si>
  <si>
    <t>Richard</t>
  </si>
  <si>
    <t>Mitch</t>
  </si>
  <si>
    <t>Alex</t>
  </si>
  <si>
    <t>Johnny</t>
  </si>
  <si>
    <t>O'Bryant</t>
  </si>
  <si>
    <t>Harris</t>
  </si>
  <si>
    <t>Brown</t>
  </si>
  <si>
    <t>Wilcox</t>
  </si>
  <si>
    <t>Johnson</t>
  </si>
  <si>
    <t>Stauskas</t>
  </si>
  <si>
    <t>LaVine</t>
  </si>
  <si>
    <t>Marble</t>
  </si>
  <si>
    <t>Dinwiddie</t>
  </si>
  <si>
    <t>Adams</t>
  </si>
  <si>
    <t>Wiggins</t>
  </si>
  <si>
    <t>Young</t>
  </si>
  <si>
    <t>Grant</t>
  </si>
  <si>
    <t>Hood</t>
  </si>
  <si>
    <t>Daniels</t>
  </si>
  <si>
    <t>Parker</t>
  </si>
  <si>
    <t>Anderson</t>
  </si>
  <si>
    <t>McDaniels</t>
  </si>
  <si>
    <t>Early</t>
  </si>
  <si>
    <t>Randle</t>
  </si>
  <si>
    <t>Gordon</t>
  </si>
  <si>
    <t>Warren</t>
  </si>
  <si>
    <t>Jefferson</t>
  </si>
  <si>
    <t>Vonleh</t>
  </si>
  <si>
    <t>McDermott</t>
  </si>
  <si>
    <t>Payne</t>
  </si>
  <si>
    <t>Powell</t>
  </si>
  <si>
    <t>Embiid</t>
  </si>
  <si>
    <t>Austin</t>
  </si>
  <si>
    <t>Bairstow</t>
  </si>
  <si>
    <t>Solomon</t>
  </si>
  <si>
    <t>McGary</t>
  </si>
  <si>
    <t>Bachynski</t>
  </si>
  <si>
    <t>Kirk</t>
  </si>
  <si>
    <t>Whittington</t>
  </si>
  <si>
    <t>McAdoo</t>
  </si>
  <si>
    <t>Marcus</t>
  </si>
  <si>
    <t>Smart</t>
  </si>
  <si>
    <t>Shabazz</t>
  </si>
  <si>
    <t>Napier</t>
  </si>
  <si>
    <t>Deonte</t>
  </si>
  <si>
    <t>Burton</t>
  </si>
  <si>
    <t>Semaj</t>
  </si>
  <si>
    <t>Christon</t>
  </si>
  <si>
    <t>Russ</t>
  </si>
  <si>
    <t>Smith</t>
  </si>
  <si>
    <t>Tyler</t>
  </si>
  <si>
    <t>Ennis</t>
  </si>
  <si>
    <t>Elfrid</t>
  </si>
  <si>
    <t>Payton</t>
  </si>
  <si>
    <t>Jahii</t>
  </si>
  <si>
    <t>Carson</t>
  </si>
  <si>
    <t>Kendall</t>
  </si>
  <si>
    <t>Williams</t>
  </si>
  <si>
    <t>Clarkson</t>
  </si>
  <si>
    <t>First</t>
  </si>
  <si>
    <t>Last</t>
  </si>
  <si>
    <t>Query</t>
  </si>
  <si>
    <t>James Michael</t>
  </si>
  <si>
    <t>Roy Devyn</t>
  </si>
  <si>
    <t>Robinson III</t>
  </si>
  <si>
    <t>Shayne</t>
  </si>
  <si>
    <t>player_first_name</t>
  </si>
  <si>
    <t>player_last_name</t>
  </si>
  <si>
    <t>OR (player_first_name = 'Johnny' AND player_last_name = "O'Bryant III")</t>
  </si>
  <si>
    <t>player_id</t>
  </si>
  <si>
    <t>player_team_id</t>
  </si>
  <si>
    <t>team_id</t>
  </si>
  <si>
    <t>team_alias</t>
  </si>
  <si>
    <t>team_name</t>
  </si>
  <si>
    <t>team_mascot</t>
  </si>
  <si>
    <t>team_div</t>
  </si>
  <si>
    <t>team_conf</t>
  </si>
  <si>
    <t>WAP</t>
  </si>
  <si>
    <t>W Michigan</t>
  </si>
  <si>
    <t>Broncos</t>
  </si>
  <si>
    <t>divia</t>
  </si>
  <si>
    <t>mac</t>
  </si>
  <si>
    <t>WAF</t>
  </si>
  <si>
    <t>Washington</t>
  </si>
  <si>
    <t>Huskies</t>
  </si>
  <si>
    <t>pac12</t>
  </si>
  <si>
    <t>BAE</t>
  </si>
  <si>
    <t>Baylor</t>
  </si>
  <si>
    <t>Bears</t>
  </si>
  <si>
    <t>big12</t>
  </si>
  <si>
    <t>CAH</t>
  </si>
  <si>
    <t>California</t>
  </si>
  <si>
    <t>Golden Bears</t>
  </si>
  <si>
    <t>AAR</t>
  </si>
  <si>
    <t>Arizona State</t>
  </si>
  <si>
    <t>Sun Devils</t>
  </si>
  <si>
    <t>WBB</t>
  </si>
  <si>
    <t>Green Bay</t>
  </si>
  <si>
    <t>Phoenix</t>
  </si>
  <si>
    <t>horiz</t>
  </si>
  <si>
    <t>NAM</t>
  </si>
  <si>
    <t>New Mexico</t>
  </si>
  <si>
    <t>Lobos</t>
  </si>
  <si>
    <t>mwest</t>
  </si>
  <si>
    <t>MBH</t>
  </si>
  <si>
    <t>Missouri</t>
  </si>
  <si>
    <t>Tigers</t>
  </si>
  <si>
    <t>sec</t>
  </si>
  <si>
    <t>FAK</t>
  </si>
  <si>
    <t>Florida</t>
  </si>
  <si>
    <t>Gators</t>
  </si>
  <si>
    <t>SCA</t>
  </si>
  <si>
    <t>Stanford</t>
  </si>
  <si>
    <t>Cardinal</t>
  </si>
  <si>
    <t>CBP</t>
  </si>
  <si>
    <t>Connecticut</t>
  </si>
  <si>
    <t>bige</t>
  </si>
  <si>
    <t>LAQ</t>
  </si>
  <si>
    <t>Louisville</t>
  </si>
  <si>
    <t>Cardinals</t>
  </si>
  <si>
    <t>OAG</t>
  </si>
  <si>
    <t>Oklahoma State</t>
  </si>
  <si>
    <t>Cowboys</t>
  </si>
  <si>
    <t>IAN</t>
  </si>
  <si>
    <t>Iowa</t>
  </si>
  <si>
    <t>Hawkeyes</t>
  </si>
  <si>
    <t>big10</t>
  </si>
  <si>
    <t>MAY</t>
  </si>
  <si>
    <t>Michigan State</t>
  </si>
  <si>
    <t>Spartans</t>
  </si>
  <si>
    <t>CBT</t>
  </si>
  <si>
    <t>Creighton</t>
  </si>
  <si>
    <t>Bluejays</t>
  </si>
  <si>
    <t>CBL</t>
  </si>
  <si>
    <t>Colorado</t>
  </si>
  <si>
    <t>Buffaloes</t>
  </si>
  <si>
    <t>AAQ</t>
  </si>
  <si>
    <t>Arizona</t>
  </si>
  <si>
    <t>Wildcats</t>
  </si>
  <si>
    <t>LAV</t>
  </si>
  <si>
    <t>Louisiana State</t>
  </si>
  <si>
    <t>DAU</t>
  </si>
  <si>
    <t>Duke</t>
  </si>
  <si>
    <t>Blue Devils</t>
  </si>
  <si>
    <t>acc</t>
  </si>
  <si>
    <t>CBG</t>
  </si>
  <si>
    <t>Clemson</t>
  </si>
  <si>
    <t>SCF</t>
  </si>
  <si>
    <t>UL-Lafayette</t>
  </si>
  <si>
    <t>Ragin' Cajuns</t>
  </si>
  <si>
    <t>sbelt</t>
  </si>
  <si>
    <t>NAV</t>
  </si>
  <si>
    <t>North Carolina</t>
  </si>
  <si>
    <t>Tar Heels</t>
  </si>
  <si>
    <t>NAT</t>
  </si>
  <si>
    <t>NC State</t>
  </si>
  <si>
    <t>Wolfpack</t>
  </si>
  <si>
    <t>XAA</t>
  </si>
  <si>
    <t>Xavier</t>
  </si>
  <si>
    <t>Musketeers</t>
  </si>
  <si>
    <t>UAA</t>
  </si>
  <si>
    <t>UCLA</t>
  </si>
  <si>
    <t>Bruins</t>
  </si>
  <si>
    <t>MAX</t>
  </si>
  <si>
    <t>Michigan</t>
  </si>
  <si>
    <t>Wolverines</t>
  </si>
  <si>
    <t>SCI</t>
  </si>
  <si>
    <t>Syracuse</t>
  </si>
  <si>
    <t>Orange</t>
  </si>
  <si>
    <t>WAX</t>
  </si>
  <si>
    <t>Wichita State</t>
  </si>
  <si>
    <t>Shockers</t>
  </si>
  <si>
    <t>mvc</t>
  </si>
  <si>
    <t>MAF</t>
  </si>
  <si>
    <t>Marquette</t>
  </si>
  <si>
    <t>Golden Eagles</t>
  </si>
  <si>
    <t>IAI</t>
  </si>
  <si>
    <t>Indiana</t>
  </si>
  <si>
    <t>Hoosiers</t>
  </si>
  <si>
    <t>KAF</t>
  </si>
  <si>
    <t>Kentucky</t>
  </si>
  <si>
    <t>KAA</t>
  </si>
  <si>
    <t>Kansas</t>
  </si>
  <si>
    <t>Jayhawks</t>
  </si>
  <si>
    <t>Roy-Devyn</t>
  </si>
  <si>
    <t>James-Michael</t>
  </si>
  <si>
    <t>O'Bryant-III</t>
  </si>
  <si>
    <t>Robinson-III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</si>
</sst>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0" workbookViewId="0">
      <selection activeCell="C27" sqref="C27"/>
    </sheetView>
  </sheetViews>
  <sheetFormatPr defaultRowHeight="15" x14ac:dyDescent="0.25"/>
  <cols>
    <col min="1" max="1" width="7.5703125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 t="s">
        <v>71</v>
      </c>
      <c r="B2" t="s">
        <v>72</v>
      </c>
      <c r="C2" t="str">
        <f>CONCATENATE("SELECT * FROM players LEFT JOIN teams ON players.player_team_id=teams.team_id WHERE (player_first_name = '", A2, "' AND player_last_name = '", B2, "')")</f>
        <v>SELECT * FROM players LEFT JOIN teams ON players.player_team_id=teams.team_id WHERE (player_first_name = 'Marcus' AND player_last_name = 'Smart')</v>
      </c>
    </row>
    <row r="3" spans="1:3" x14ac:dyDescent="0.25">
      <c r="A3" t="s">
        <v>73</v>
      </c>
      <c r="B3" t="s">
        <v>74</v>
      </c>
      <c r="C3" t="str">
        <f>CONCATENATE("OR (player_first_name = '", A3, "' AND player_last_name = '", B3, "')")</f>
        <v>OR (player_first_name = 'Shabazz' AND player_last_name = 'Napier')</v>
      </c>
    </row>
    <row r="4" spans="1:3" x14ac:dyDescent="0.25">
      <c r="A4" t="s">
        <v>75</v>
      </c>
      <c r="B4" t="s">
        <v>76</v>
      </c>
      <c r="C4" t="str">
        <f>CONCATENATE("OR (player_first_name = '", A4, "' AND player_last_name = '", B4, "' AND player_team_id = 121)")</f>
        <v>OR (player_first_name = 'Deonte' AND player_last_name = 'Burton' AND player_team_id = 121)</v>
      </c>
    </row>
    <row r="5" spans="1:3" x14ac:dyDescent="0.25">
      <c r="A5" t="s">
        <v>77</v>
      </c>
      <c r="B5" t="s">
        <v>78</v>
      </c>
      <c r="C5" t="str">
        <f t="shared" ref="C5:C27" si="0">CONCATENATE("OR (player_first_name = '", A5, "' AND player_last_name = '", B5, "')")</f>
        <v>OR (player_first_name = 'Semaj' AND player_last_name = 'Christon')</v>
      </c>
    </row>
    <row r="6" spans="1:3" x14ac:dyDescent="0.25">
      <c r="A6" t="s">
        <v>79</v>
      </c>
      <c r="B6" t="s">
        <v>80</v>
      </c>
      <c r="C6" t="str">
        <f t="shared" si="0"/>
        <v>OR (player_first_name = 'Russ' AND player_last_name = 'Smith')</v>
      </c>
    </row>
    <row r="7" spans="1:3" x14ac:dyDescent="0.25">
      <c r="A7" t="s">
        <v>81</v>
      </c>
      <c r="B7" t="s">
        <v>82</v>
      </c>
      <c r="C7" t="str">
        <f t="shared" si="0"/>
        <v>OR (player_first_name = 'Tyler' AND player_last_name = 'Ennis')</v>
      </c>
    </row>
    <row r="8" spans="1:3" x14ac:dyDescent="0.25">
      <c r="A8" t="s">
        <v>83</v>
      </c>
      <c r="B8" t="s">
        <v>84</v>
      </c>
      <c r="C8" t="str">
        <f t="shared" si="0"/>
        <v>OR (player_first_name = 'Elfrid' AND player_last_name = 'Payton')</v>
      </c>
    </row>
    <row r="9" spans="1:3" x14ac:dyDescent="0.25">
      <c r="A9" t="s">
        <v>85</v>
      </c>
      <c r="B9" t="s">
        <v>86</v>
      </c>
      <c r="C9" t="str">
        <f t="shared" si="0"/>
        <v>OR (player_first_name = 'Jahii' AND player_last_name = 'Carson')</v>
      </c>
    </row>
    <row r="10" spans="1:3" x14ac:dyDescent="0.25">
      <c r="A10" t="s">
        <v>87</v>
      </c>
      <c r="B10" t="s">
        <v>88</v>
      </c>
      <c r="C10" t="str">
        <f t="shared" si="0"/>
        <v>OR (player_first_name = 'Kendall' AND player_last_name = 'Williams')</v>
      </c>
    </row>
    <row r="11" spans="1:3" x14ac:dyDescent="0.25">
      <c r="A11" t="s">
        <v>8</v>
      </c>
      <c r="B11" t="s">
        <v>89</v>
      </c>
      <c r="C11" t="str">
        <f t="shared" si="0"/>
        <v>OR (player_first_name = 'Jordan' AND player_last_name = 'Clarkson')</v>
      </c>
    </row>
    <row r="12" spans="1:3" x14ac:dyDescent="0.25">
      <c r="A12" t="s">
        <v>0</v>
      </c>
      <c r="B12" t="s">
        <v>36</v>
      </c>
      <c r="C12" t="str">
        <f t="shared" si="0"/>
        <v>OR (player_first_name = 'Gary' AND player_last_name = 'Harris')</v>
      </c>
    </row>
    <row r="13" spans="1:3" x14ac:dyDescent="0.25">
      <c r="A13" t="s">
        <v>1</v>
      </c>
      <c r="B13" t="s">
        <v>37</v>
      </c>
      <c r="C13" t="str">
        <f t="shared" si="0"/>
        <v>OR (player_first_name = 'Markel' AND player_last_name = 'Brown')</v>
      </c>
    </row>
    <row r="14" spans="1:3" x14ac:dyDescent="0.25">
      <c r="A14" t="s">
        <v>2</v>
      </c>
      <c r="B14" t="s">
        <v>38</v>
      </c>
      <c r="C14" t="str">
        <f t="shared" si="0"/>
        <v>OR (player_first_name = 'C.J.' AND player_last_name = 'Wilcox')</v>
      </c>
    </row>
    <row r="15" spans="1:3" x14ac:dyDescent="0.25">
      <c r="A15" t="s">
        <v>3</v>
      </c>
      <c r="B15" t="s">
        <v>37</v>
      </c>
      <c r="C15" t="str">
        <f t="shared" si="0"/>
        <v>OR (player_first_name = 'Jabari' AND player_last_name = 'Brown')</v>
      </c>
    </row>
    <row r="16" spans="1:3" x14ac:dyDescent="0.25">
      <c r="A16" t="s">
        <v>4</v>
      </c>
      <c r="B16" t="s">
        <v>39</v>
      </c>
      <c r="C16" t="str">
        <f t="shared" si="0"/>
        <v>OR (player_first_name = 'Nick' AND player_last_name = 'Johnson')</v>
      </c>
    </row>
    <row r="17" spans="1:3" x14ac:dyDescent="0.25">
      <c r="A17" t="s">
        <v>5</v>
      </c>
      <c r="B17" t="s">
        <v>40</v>
      </c>
      <c r="C17" t="str">
        <f t="shared" si="0"/>
        <v>OR (player_first_name = 'Nik' AND player_last_name = 'Stauskas')</v>
      </c>
    </row>
    <row r="18" spans="1:3" x14ac:dyDescent="0.25">
      <c r="A18" t="s">
        <v>6</v>
      </c>
      <c r="B18" t="s">
        <v>41</v>
      </c>
      <c r="C18" t="str">
        <f t="shared" si="0"/>
        <v>OR (player_first_name = 'Zach' AND player_last_name = 'LaVine')</v>
      </c>
    </row>
    <row r="19" spans="1:3" x14ac:dyDescent="0.25">
      <c r="A19" t="s">
        <v>94</v>
      </c>
      <c r="B19" t="s">
        <v>42</v>
      </c>
      <c r="C19" t="str">
        <f t="shared" si="0"/>
        <v>OR (player_first_name = 'Roy Devyn' AND player_last_name = 'Marble')</v>
      </c>
    </row>
    <row r="20" spans="1:3" x14ac:dyDescent="0.25">
      <c r="A20" t="s">
        <v>7</v>
      </c>
      <c r="B20" t="s">
        <v>43</v>
      </c>
      <c r="C20" t="str">
        <f t="shared" si="0"/>
        <v>OR (player_first_name = 'Spencer' AND player_last_name = 'Dinwiddie')</v>
      </c>
    </row>
    <row r="21" spans="1:3" x14ac:dyDescent="0.25">
      <c r="A21" t="s">
        <v>8</v>
      </c>
      <c r="B21" t="s">
        <v>44</v>
      </c>
      <c r="C21" t="str">
        <f t="shared" si="0"/>
        <v>OR (player_first_name = 'Jordan' AND player_last_name = 'Adams')</v>
      </c>
    </row>
    <row r="22" spans="1:3" x14ac:dyDescent="0.25">
      <c r="A22" t="s">
        <v>9</v>
      </c>
      <c r="B22" t="s">
        <v>45</v>
      </c>
      <c r="C22" t="str">
        <f t="shared" si="0"/>
        <v>OR (player_first_name = 'Andrew' AND player_last_name = 'Wiggins')</v>
      </c>
    </row>
    <row r="23" spans="1:3" x14ac:dyDescent="0.25">
      <c r="A23" t="s">
        <v>10</v>
      </c>
      <c r="B23" t="s">
        <v>46</v>
      </c>
      <c r="C23" t="str">
        <f t="shared" si="0"/>
        <v>OR (player_first_name = 'James' AND player_last_name = 'Young')</v>
      </c>
    </row>
    <row r="24" spans="1:3" x14ac:dyDescent="0.25">
      <c r="A24" t="s">
        <v>11</v>
      </c>
      <c r="B24" t="s">
        <v>47</v>
      </c>
      <c r="C24" t="str">
        <f t="shared" si="0"/>
        <v>OR (player_first_name = 'Jerami' AND player_last_name = 'Grant')</v>
      </c>
    </row>
    <row r="25" spans="1:3" x14ac:dyDescent="0.25">
      <c r="A25" t="s">
        <v>12</v>
      </c>
      <c r="B25" t="s">
        <v>48</v>
      </c>
      <c r="C25" t="str">
        <f t="shared" si="0"/>
        <v>OR (player_first_name = 'Rodney' AND player_last_name = 'Hood')</v>
      </c>
    </row>
    <row r="26" spans="1:3" x14ac:dyDescent="0.25">
      <c r="A26" t="s">
        <v>13</v>
      </c>
      <c r="B26" t="s">
        <v>49</v>
      </c>
      <c r="C26" t="str">
        <f t="shared" si="0"/>
        <v>OR (player_first_name = 'DeAndre' AND player_last_name = 'Daniels')</v>
      </c>
    </row>
    <row r="27" spans="1:3" x14ac:dyDescent="0.25">
      <c r="A27" t="s">
        <v>3</v>
      </c>
      <c r="B27" t="s">
        <v>50</v>
      </c>
      <c r="C27" t="str">
        <f t="shared" si="0"/>
        <v>OR (player_first_name = 'Jabari' AND player_last_name = 'Parker')</v>
      </c>
    </row>
    <row r="28" spans="1:3" x14ac:dyDescent="0.25">
      <c r="A28" t="s">
        <v>14</v>
      </c>
      <c r="B28" t="s">
        <v>51</v>
      </c>
      <c r="C28" t="str">
        <f>CONCATENATE("OR (player_first_name = '", A28, "' AND player_last_name = '", B28, "' AND player_team_id = 241)")</f>
        <v>OR (player_first_name = 'Kyle' AND player_last_name = 'Anderson' AND player_team_id = 241)</v>
      </c>
    </row>
    <row r="29" spans="1:3" x14ac:dyDescent="0.25">
      <c r="A29" t="s">
        <v>15</v>
      </c>
      <c r="B29" t="s">
        <v>52</v>
      </c>
      <c r="C29" t="str">
        <f t="shared" ref="C29:C49" si="1">CONCATENATE("OR (player_first_name = '", A29, "' AND player_last_name = '", B29, "')")</f>
        <v>OR (player_first_name = 'K.J.' AND player_last_name = 'McDaniels')</v>
      </c>
    </row>
    <row r="30" spans="1:3" x14ac:dyDescent="0.25">
      <c r="A30" t="s">
        <v>16</v>
      </c>
      <c r="B30" t="s">
        <v>53</v>
      </c>
      <c r="C30" t="str">
        <f t="shared" si="1"/>
        <v>OR (player_first_name = 'Cleanthony' AND player_last_name = 'Early')</v>
      </c>
    </row>
    <row r="31" spans="1:3" x14ac:dyDescent="0.25">
      <c r="A31" t="s">
        <v>17</v>
      </c>
      <c r="B31" t="s">
        <v>95</v>
      </c>
      <c r="C31" t="str">
        <f t="shared" si="1"/>
        <v>OR (player_first_name = 'Glenn' AND player_last_name = 'Robinson III')</v>
      </c>
    </row>
    <row r="32" spans="1:3" x14ac:dyDescent="0.25">
      <c r="A32" t="s">
        <v>18</v>
      </c>
      <c r="B32" t="s">
        <v>54</v>
      </c>
      <c r="C32" t="str">
        <f t="shared" si="1"/>
        <v>OR (player_first_name = 'Julius' AND player_last_name = 'Randle')</v>
      </c>
    </row>
    <row r="33" spans="1:3" x14ac:dyDescent="0.25">
      <c r="A33" t="s">
        <v>19</v>
      </c>
      <c r="B33" t="s">
        <v>55</v>
      </c>
      <c r="C33" t="str">
        <f t="shared" si="1"/>
        <v>OR (player_first_name = 'Aaron' AND player_last_name = 'Gordon')</v>
      </c>
    </row>
    <row r="34" spans="1:3" x14ac:dyDescent="0.25">
      <c r="A34" t="s">
        <v>20</v>
      </c>
      <c r="B34" t="s">
        <v>56</v>
      </c>
      <c r="C34" t="str">
        <f t="shared" si="1"/>
        <v>OR (player_first_name = 'T.J.' AND player_last_name = 'Warren')</v>
      </c>
    </row>
    <row r="35" spans="1:3" x14ac:dyDescent="0.25">
      <c r="A35" t="s">
        <v>21</v>
      </c>
      <c r="B35" t="s">
        <v>46</v>
      </c>
      <c r="C35" t="str">
        <f t="shared" si="1"/>
        <v>OR (player_first_name = 'Patric' AND player_last_name = 'Young')</v>
      </c>
    </row>
    <row r="36" spans="1:3" x14ac:dyDescent="0.25">
      <c r="A36" t="s">
        <v>22</v>
      </c>
      <c r="B36" t="s">
        <v>57</v>
      </c>
      <c r="C36" t="str">
        <f t="shared" si="1"/>
        <v>OR (player_first_name = 'Cory' AND player_last_name = 'Jefferson')</v>
      </c>
    </row>
    <row r="37" spans="1:3" x14ac:dyDescent="0.25">
      <c r="A37" t="s">
        <v>23</v>
      </c>
      <c r="B37" t="s">
        <v>58</v>
      </c>
      <c r="C37" t="str">
        <f t="shared" si="1"/>
        <v>OR (player_first_name = 'Noah' AND player_last_name = 'Vonleh')</v>
      </c>
    </row>
    <row r="38" spans="1:3" x14ac:dyDescent="0.25">
      <c r="A38" t="s">
        <v>24</v>
      </c>
      <c r="B38" t="s">
        <v>59</v>
      </c>
      <c r="C38" t="str">
        <f t="shared" si="1"/>
        <v>OR (player_first_name = 'Doug' AND player_last_name = 'McDermott')</v>
      </c>
    </row>
    <row r="39" spans="1:3" x14ac:dyDescent="0.25">
      <c r="A39" t="s">
        <v>25</v>
      </c>
      <c r="B39" t="s">
        <v>60</v>
      </c>
      <c r="C39" t="str">
        <f t="shared" si="1"/>
        <v>OR (player_first_name = 'Adreian' AND player_last_name = 'Payne')</v>
      </c>
    </row>
    <row r="40" spans="1:3" x14ac:dyDescent="0.25">
      <c r="A40" t="s">
        <v>26</v>
      </c>
      <c r="B40" t="s">
        <v>61</v>
      </c>
      <c r="C40" t="str">
        <f t="shared" si="1"/>
        <v>OR (player_first_name = 'Dwight' AND player_last_name = 'Powell')</v>
      </c>
    </row>
    <row r="41" spans="1:3" x14ac:dyDescent="0.25">
      <c r="A41" t="s">
        <v>93</v>
      </c>
      <c r="B41" t="s">
        <v>70</v>
      </c>
      <c r="C41" t="str">
        <f t="shared" si="1"/>
        <v>OR (player_first_name = 'James Michael' AND player_last_name = 'McAdoo')</v>
      </c>
    </row>
    <row r="42" spans="1:3" x14ac:dyDescent="0.25">
      <c r="A42" t="s">
        <v>27</v>
      </c>
      <c r="B42" t="s">
        <v>62</v>
      </c>
      <c r="C42" t="str">
        <f t="shared" si="1"/>
        <v>OR (player_first_name = 'Joel' AND player_last_name = 'Embiid')</v>
      </c>
    </row>
    <row r="43" spans="1:3" x14ac:dyDescent="0.25">
      <c r="A43" t="s">
        <v>28</v>
      </c>
      <c r="B43" t="s">
        <v>63</v>
      </c>
      <c r="C43" t="str">
        <f t="shared" si="1"/>
        <v>OR (player_first_name = 'Isaiah' AND player_last_name = 'Austin')</v>
      </c>
    </row>
    <row r="44" spans="1:3" x14ac:dyDescent="0.25">
      <c r="A44" t="s">
        <v>29</v>
      </c>
      <c r="B44" t="s">
        <v>37</v>
      </c>
      <c r="C44" t="str">
        <f t="shared" si="1"/>
        <v>OR (player_first_name = 'Alec' AND player_last_name = 'Brown')</v>
      </c>
    </row>
    <row r="45" spans="1:3" x14ac:dyDescent="0.25">
      <c r="A45" t="s">
        <v>30</v>
      </c>
      <c r="B45" t="s">
        <v>64</v>
      </c>
      <c r="C45" t="str">
        <f t="shared" si="1"/>
        <v>OR (player_first_name = 'Cameron' AND player_last_name = 'Bairstow')</v>
      </c>
    </row>
    <row r="46" spans="1:3" x14ac:dyDescent="0.25">
      <c r="A46" t="s">
        <v>31</v>
      </c>
      <c r="B46" t="s">
        <v>65</v>
      </c>
      <c r="C46" t="str">
        <f t="shared" si="1"/>
        <v>OR (player_first_name = 'Richard' AND player_last_name = 'Solomon')</v>
      </c>
    </row>
    <row r="47" spans="1:3" x14ac:dyDescent="0.25">
      <c r="A47" t="s">
        <v>32</v>
      </c>
      <c r="B47" t="s">
        <v>66</v>
      </c>
      <c r="C47" t="str">
        <f t="shared" si="1"/>
        <v>OR (player_first_name = 'Mitch' AND player_last_name = 'McGary')</v>
      </c>
    </row>
    <row r="48" spans="1:3" x14ac:dyDescent="0.25">
      <c r="A48" t="s">
        <v>8</v>
      </c>
      <c r="B48" t="s">
        <v>67</v>
      </c>
      <c r="C48" t="str">
        <f t="shared" si="1"/>
        <v>OR (player_first_name = 'Jordan' AND player_last_name = 'Bachynski')</v>
      </c>
    </row>
    <row r="49" spans="1:3" x14ac:dyDescent="0.25">
      <c r="A49" t="s">
        <v>33</v>
      </c>
      <c r="B49" t="s">
        <v>68</v>
      </c>
      <c r="C49" t="str">
        <f t="shared" si="1"/>
        <v>OR (player_first_name = 'Alex' AND player_last_name = 'Kirk')</v>
      </c>
    </row>
    <row r="50" spans="1:3" x14ac:dyDescent="0.25">
      <c r="A50" t="s">
        <v>34</v>
      </c>
      <c r="B50" t="s">
        <v>35</v>
      </c>
      <c r="C50" t="s">
        <v>99</v>
      </c>
    </row>
    <row r="51" spans="1:3" x14ac:dyDescent="0.25">
      <c r="A51" t="s">
        <v>96</v>
      </c>
      <c r="B51" t="s">
        <v>69</v>
      </c>
      <c r="C51" t="str">
        <f>CONCATENATE("OR (player_first_name = '", A51, "' AND player_last_name = '", B51, "');")</f>
        <v>OR (player_first_name = 'Shayne' AND player_last_name = 'Whittington');</v>
      </c>
    </row>
  </sheetData>
  <autoFilter ref="A1:C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K1" sqref="K1"/>
    </sheetView>
  </sheetViews>
  <sheetFormatPr defaultRowHeight="15" x14ac:dyDescent="0.25"/>
  <cols>
    <col min="4" max="5" width="9.140625" hidden="1" customWidth="1"/>
    <col min="6" max="6" width="9.140625" customWidth="1"/>
    <col min="7" max="7" width="11.5703125" hidden="1" customWidth="1"/>
    <col min="8" max="10" width="0" hidden="1" customWidth="1"/>
  </cols>
  <sheetData>
    <row r="1" spans="1:12" x14ac:dyDescent="0.25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2" x14ac:dyDescent="0.25">
      <c r="A2">
        <v>88468</v>
      </c>
      <c r="B2" t="s">
        <v>96</v>
      </c>
      <c r="C2" t="s">
        <v>69</v>
      </c>
      <c r="D2">
        <v>176</v>
      </c>
      <c r="E2">
        <v>176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tr">
        <f>CONCATENATE(".output ", C2, "-", B2, "-", F2,".csv")</f>
        <v>.output Whittington-Shayne-WAP.csv</v>
      </c>
      <c r="L2" t="str">
        <f>CONCATENATE("SELECT pl.*, g.*, t.*, p.* FROM plays p JOIN games g ON p.game_id = g.game_id JOIN teams t ON p.team_id_1 = t.team_id JOIN players pl ON p.player_id_1 = pl.player_id WHERE p.player_id_1 = ", A2, ";")</f>
        <v>SELECT pl.*, g.*, t.*, p.* FROM plays p JOIN games g ON p.game_id = g.game_id JOIN teams t ON p.team_id_1 = t.team_id JOIN players pl ON p.player_id_1 = pl.player_id WHERE p.player_id_1 = 88468;</v>
      </c>
    </row>
    <row r="3" spans="1:12" x14ac:dyDescent="0.25">
      <c r="A3">
        <v>88583</v>
      </c>
      <c r="B3" t="s">
        <v>2</v>
      </c>
      <c r="C3" t="s">
        <v>38</v>
      </c>
      <c r="D3">
        <v>243</v>
      </c>
      <c r="E3">
        <v>243</v>
      </c>
      <c r="F3" t="s">
        <v>113</v>
      </c>
      <c r="G3" t="s">
        <v>114</v>
      </c>
      <c r="H3" t="s">
        <v>115</v>
      </c>
      <c r="I3" t="s">
        <v>111</v>
      </c>
      <c r="J3" t="s">
        <v>116</v>
      </c>
      <c r="K3" t="str">
        <f>CONCATENATE(".output ", C3, "-", B3, "-", F3,".csv")</f>
        <v>.output Wilcox-C.J.-WAF.csv</v>
      </c>
      <c r="L3" t="str">
        <f t="shared" ref="L3:L51" si="0">CONCATENATE("SELECT pl.*, g.*, t.*, p.* FROM plays p JOIN games g ON p.game_id = g.game_id JOIN teams t ON p.team_id_1 = t.team_id JOIN players pl ON p.player_id_1 = pl.player_id WHERE p.player_id_1 = ", A3, ";")</f>
        <v>SELECT pl.*, g.*, t.*, p.* FROM plays p JOIN games g ON p.game_id = g.game_id JOIN teams t ON p.team_id_1 = t.team_id JOIN players pl ON p.player_id_1 = pl.player_id WHERE p.player_id_1 = 88583;</v>
      </c>
    </row>
    <row r="4" spans="1:12" x14ac:dyDescent="0.25">
      <c r="A4">
        <v>88704</v>
      </c>
      <c r="B4" t="s">
        <v>22</v>
      </c>
      <c r="C4" t="s">
        <v>57</v>
      </c>
      <c r="D4">
        <v>83</v>
      </c>
      <c r="E4">
        <v>83</v>
      </c>
      <c r="F4" t="s">
        <v>117</v>
      </c>
      <c r="G4" t="s">
        <v>118</v>
      </c>
      <c r="H4" t="s">
        <v>119</v>
      </c>
      <c r="I4" t="s">
        <v>111</v>
      </c>
      <c r="J4" t="s">
        <v>120</v>
      </c>
      <c r="K4" t="str">
        <f>CONCATENATE(".output ", C4, "-", B4, "-", F4,".csv")</f>
        <v>.output Jefferson-Cory-BAE.csv</v>
      </c>
      <c r="L4" t="str">
        <f t="shared" si="0"/>
        <v>SELECT pl.*, g.*, t.*, p.* FROM plays p JOIN games g ON p.game_id = g.game_id JOIN teams t ON p.team_id_1 = t.team_id JOIN players pl ON p.player_id_1 = pl.player_id WHERE p.player_id_1 = 88704;</v>
      </c>
    </row>
    <row r="5" spans="1:12" x14ac:dyDescent="0.25">
      <c r="A5">
        <v>97032</v>
      </c>
      <c r="B5" t="s">
        <v>31</v>
      </c>
      <c r="C5" t="s">
        <v>65</v>
      </c>
      <c r="D5">
        <v>237</v>
      </c>
      <c r="E5">
        <v>237</v>
      </c>
      <c r="F5" t="s">
        <v>121</v>
      </c>
      <c r="G5" t="s">
        <v>122</v>
      </c>
      <c r="H5" t="s">
        <v>123</v>
      </c>
      <c r="I5" t="s">
        <v>111</v>
      </c>
      <c r="J5" t="s">
        <v>116</v>
      </c>
      <c r="K5" t="str">
        <f t="shared" ref="K5:K51" si="1">CONCATENATE(".output ", C5, "-", B5, "-", F5,".csv")</f>
        <v>.output Solomon-Richard-CAH.csv</v>
      </c>
      <c r="L5" t="str">
        <f t="shared" si="0"/>
        <v>SELECT pl.*, g.*, t.*, p.* FROM plays p JOIN games g ON p.game_id = g.game_id JOIN teams t ON p.team_id_1 = t.team_id JOIN players pl ON p.player_id_1 = pl.player_id WHERE p.player_id_1 = 97032;</v>
      </c>
    </row>
    <row r="6" spans="1:12" x14ac:dyDescent="0.25">
      <c r="A6">
        <v>97125</v>
      </c>
      <c r="B6" t="s">
        <v>8</v>
      </c>
      <c r="C6" t="s">
        <v>67</v>
      </c>
      <c r="D6">
        <v>236</v>
      </c>
      <c r="E6">
        <v>236</v>
      </c>
      <c r="F6" t="s">
        <v>124</v>
      </c>
      <c r="G6" t="s">
        <v>125</v>
      </c>
      <c r="H6" t="s">
        <v>126</v>
      </c>
      <c r="I6" t="s">
        <v>111</v>
      </c>
      <c r="J6" t="s">
        <v>116</v>
      </c>
      <c r="K6" t="str">
        <f t="shared" si="1"/>
        <v>.output Bachynski-Jordan-AAR.csv</v>
      </c>
      <c r="L6" t="str">
        <f t="shared" si="0"/>
        <v>SELECT pl.*, g.*, t.*, p.* FROM plays p JOIN games g ON p.game_id = g.game_id JOIN teams t ON p.team_id_1 = t.team_id JOIN players pl ON p.player_id_1 = pl.player_id WHERE p.player_id_1 = 97125;</v>
      </c>
    </row>
    <row r="7" spans="1:12" x14ac:dyDescent="0.25">
      <c r="A7">
        <v>97179</v>
      </c>
      <c r="B7" t="s">
        <v>29</v>
      </c>
      <c r="C7" t="s">
        <v>37</v>
      </c>
      <c r="D7">
        <v>134</v>
      </c>
      <c r="E7">
        <v>134</v>
      </c>
      <c r="F7" t="s">
        <v>127</v>
      </c>
      <c r="G7" t="s">
        <v>128</v>
      </c>
      <c r="H7" t="s">
        <v>129</v>
      </c>
      <c r="I7" t="s">
        <v>111</v>
      </c>
      <c r="J7" t="s">
        <v>130</v>
      </c>
      <c r="K7" t="str">
        <f t="shared" si="1"/>
        <v>.output Brown-Alec-WBB.csv</v>
      </c>
      <c r="L7" t="str">
        <f t="shared" si="0"/>
        <v>SELECT pl.*, g.*, t.*, p.* FROM plays p JOIN games g ON p.game_id = g.game_id JOIN teams t ON p.team_id_1 = t.team_id JOIN players pl ON p.player_id_1 = pl.player_id WHERE p.player_id_1 = 97179;</v>
      </c>
    </row>
    <row r="8" spans="1:12" x14ac:dyDescent="0.25">
      <c r="A8">
        <v>97222</v>
      </c>
      <c r="B8" t="s">
        <v>87</v>
      </c>
      <c r="C8" t="s">
        <v>88</v>
      </c>
      <c r="D8">
        <v>209</v>
      </c>
      <c r="E8">
        <v>209</v>
      </c>
      <c r="F8" t="s">
        <v>131</v>
      </c>
      <c r="G8" t="s">
        <v>132</v>
      </c>
      <c r="H8" t="s">
        <v>133</v>
      </c>
      <c r="I8" t="s">
        <v>111</v>
      </c>
      <c r="J8" t="s">
        <v>134</v>
      </c>
      <c r="K8" t="str">
        <f t="shared" si="1"/>
        <v>.output Williams-Kendall-NAM.csv</v>
      </c>
      <c r="L8" t="str">
        <f t="shared" si="0"/>
        <v>SELECT pl.*, g.*, t.*, p.* FROM plays p JOIN games g ON p.game_id = g.game_id JOIN teams t ON p.team_id_1 = t.team_id JOIN players pl ON p.player_id_1 = pl.player_id WHERE p.player_id_1 = 97222;</v>
      </c>
    </row>
    <row r="9" spans="1:12" x14ac:dyDescent="0.25">
      <c r="A9">
        <v>97224</v>
      </c>
      <c r="B9" t="s">
        <v>30</v>
      </c>
      <c r="C9" t="s">
        <v>64</v>
      </c>
      <c r="D9">
        <v>209</v>
      </c>
      <c r="E9">
        <v>209</v>
      </c>
      <c r="F9" t="s">
        <v>131</v>
      </c>
      <c r="G9" t="s">
        <v>132</v>
      </c>
      <c r="H9" t="s">
        <v>133</v>
      </c>
      <c r="I9" t="s">
        <v>111</v>
      </c>
      <c r="J9" t="s">
        <v>134</v>
      </c>
      <c r="K9" t="str">
        <f t="shared" si="1"/>
        <v>.output Bairstow-Cameron-NAM.csv</v>
      </c>
      <c r="L9" t="str">
        <f t="shared" si="0"/>
        <v>SELECT pl.*, g.*, t.*, p.* FROM plays p JOIN games g ON p.game_id = g.game_id JOIN teams t ON p.team_id_1 = t.team_id JOIN players pl ON p.player_id_1 = pl.player_id WHERE p.player_id_1 = 97224;</v>
      </c>
    </row>
    <row r="10" spans="1:12" x14ac:dyDescent="0.25">
      <c r="A10">
        <v>97225</v>
      </c>
      <c r="B10" t="s">
        <v>33</v>
      </c>
      <c r="C10" t="s">
        <v>68</v>
      </c>
      <c r="D10">
        <v>209</v>
      </c>
      <c r="E10">
        <v>209</v>
      </c>
      <c r="F10" t="s">
        <v>131</v>
      </c>
      <c r="G10" t="s">
        <v>132</v>
      </c>
      <c r="H10" t="s">
        <v>133</v>
      </c>
      <c r="I10" t="s">
        <v>111</v>
      </c>
      <c r="J10" t="s">
        <v>134</v>
      </c>
      <c r="K10" t="str">
        <f t="shared" si="1"/>
        <v>.output Kirk-Alex-NAM.csv</v>
      </c>
      <c r="L10" t="str">
        <f t="shared" si="0"/>
        <v>SELECT pl.*, g.*, t.*, p.* FROM plays p JOIN games g ON p.game_id = g.game_id JOIN teams t ON p.team_id_1 = t.team_id JOIN players pl ON p.player_id_1 = pl.player_id WHERE p.player_id_1 = 97225;</v>
      </c>
    </row>
    <row r="11" spans="1:12" x14ac:dyDescent="0.25">
      <c r="A11">
        <v>97385</v>
      </c>
      <c r="B11" t="s">
        <v>8</v>
      </c>
      <c r="C11" t="s">
        <v>89</v>
      </c>
      <c r="D11">
        <v>88</v>
      </c>
      <c r="E11">
        <v>88</v>
      </c>
      <c r="F11" t="s">
        <v>135</v>
      </c>
      <c r="G11" t="s">
        <v>136</v>
      </c>
      <c r="H11" t="s">
        <v>137</v>
      </c>
      <c r="I11" t="s">
        <v>111</v>
      </c>
      <c r="J11" t="s">
        <v>138</v>
      </c>
      <c r="K11" t="str">
        <f t="shared" si="1"/>
        <v>.output Clarkson-Jordan-MBH.csv</v>
      </c>
      <c r="L11" t="str">
        <f t="shared" si="0"/>
        <v>SELECT pl.*, g.*, t.*, p.* FROM plays p JOIN games g ON p.game_id = g.game_id JOIN teams t ON p.team_id_1 = t.team_id JOIN players pl ON p.player_id_1 = pl.player_id WHERE p.player_id_1 = 97385;</v>
      </c>
    </row>
    <row r="12" spans="1:12" x14ac:dyDescent="0.25">
      <c r="A12">
        <v>97391</v>
      </c>
      <c r="B12" t="s">
        <v>21</v>
      </c>
      <c r="C12" t="s">
        <v>46</v>
      </c>
      <c r="D12">
        <v>256</v>
      </c>
      <c r="E12">
        <v>256</v>
      </c>
      <c r="F12" t="s">
        <v>139</v>
      </c>
      <c r="G12" t="s">
        <v>140</v>
      </c>
      <c r="H12" t="s">
        <v>141</v>
      </c>
      <c r="I12" t="s">
        <v>111</v>
      </c>
      <c r="J12" t="s">
        <v>138</v>
      </c>
      <c r="K12" t="str">
        <f t="shared" si="1"/>
        <v>.output Young-Patric-FAK.csv</v>
      </c>
      <c r="L12" t="str">
        <f t="shared" si="0"/>
        <v>SELECT pl.*, g.*, t.*, p.* FROM plays p JOIN games g ON p.game_id = g.game_id JOIN teams t ON p.team_id_1 = t.team_id JOIN players pl ON p.player_id_1 = pl.player_id WHERE p.player_id_1 = 97391;</v>
      </c>
    </row>
    <row r="13" spans="1:12" x14ac:dyDescent="0.25">
      <c r="A13">
        <v>97471</v>
      </c>
      <c r="B13" t="s">
        <v>26</v>
      </c>
      <c r="C13" t="s">
        <v>61</v>
      </c>
      <c r="D13">
        <v>240</v>
      </c>
      <c r="E13">
        <v>240</v>
      </c>
      <c r="F13" t="s">
        <v>142</v>
      </c>
      <c r="G13" t="s">
        <v>143</v>
      </c>
      <c r="H13" t="s">
        <v>144</v>
      </c>
      <c r="I13" t="s">
        <v>111</v>
      </c>
      <c r="J13" t="s">
        <v>116</v>
      </c>
      <c r="K13" t="str">
        <f t="shared" si="1"/>
        <v>.output Powell-Dwight-SCA.csv</v>
      </c>
      <c r="L13" t="str">
        <f t="shared" si="0"/>
        <v>SELECT pl.*, g.*, t.*, p.* FROM plays p JOIN games g ON p.game_id = g.game_id JOIN teams t ON p.team_id_1 = t.team_id JOIN players pl ON p.player_id_1 = pl.player_id WHERE p.player_id_1 = 97471;</v>
      </c>
    </row>
    <row r="14" spans="1:12" x14ac:dyDescent="0.25">
      <c r="A14">
        <v>97562</v>
      </c>
      <c r="B14" t="s">
        <v>73</v>
      </c>
      <c r="C14" t="s">
        <v>74</v>
      </c>
      <c r="D14">
        <v>43</v>
      </c>
      <c r="E14">
        <v>43</v>
      </c>
      <c r="F14" t="s">
        <v>145</v>
      </c>
      <c r="G14" t="s">
        <v>146</v>
      </c>
      <c r="H14" t="s">
        <v>115</v>
      </c>
      <c r="I14" t="s">
        <v>111</v>
      </c>
      <c r="J14" t="s">
        <v>147</v>
      </c>
      <c r="K14" t="str">
        <f t="shared" si="1"/>
        <v>.output Napier-Shabazz-CBP.csv</v>
      </c>
      <c r="L14" t="str">
        <f t="shared" si="0"/>
        <v>SELECT pl.*, g.*, t.*, p.* FROM plays p JOIN games g ON p.game_id = g.game_id JOIN teams t ON p.team_id_1 = t.team_id JOIN players pl ON p.player_id_1 = pl.player_id WHERE p.player_id_1 = 97562;</v>
      </c>
    </row>
    <row r="15" spans="1:12" x14ac:dyDescent="0.25">
      <c r="A15">
        <v>97587</v>
      </c>
      <c r="B15" t="s">
        <v>79</v>
      </c>
      <c r="C15" t="s">
        <v>80</v>
      </c>
      <c r="D15">
        <v>120</v>
      </c>
      <c r="E15">
        <v>120</v>
      </c>
      <c r="F15" t="s">
        <v>148</v>
      </c>
      <c r="G15" t="s">
        <v>149</v>
      </c>
      <c r="H15" t="s">
        <v>150</v>
      </c>
      <c r="I15" t="s">
        <v>111</v>
      </c>
      <c r="J15" t="s">
        <v>147</v>
      </c>
      <c r="K15" t="str">
        <f t="shared" si="1"/>
        <v>.output Smith-Russ-LAQ.csv</v>
      </c>
      <c r="L15" t="str">
        <f t="shared" si="0"/>
        <v>SELECT pl.*, g.*, t.*, p.* FROM plays p JOIN games g ON p.game_id = g.game_id JOIN teams t ON p.team_id_1 = t.team_id JOIN players pl ON p.player_id_1 = pl.player_id WHERE p.player_id_1 = 97587;</v>
      </c>
    </row>
    <row r="16" spans="1:12" x14ac:dyDescent="0.25">
      <c r="A16">
        <v>97602</v>
      </c>
      <c r="B16" t="s">
        <v>1</v>
      </c>
      <c r="C16" t="s">
        <v>37</v>
      </c>
      <c r="D16">
        <v>91</v>
      </c>
      <c r="E16">
        <v>91</v>
      </c>
      <c r="F16" t="s">
        <v>151</v>
      </c>
      <c r="G16" t="s">
        <v>152</v>
      </c>
      <c r="H16" t="s">
        <v>153</v>
      </c>
      <c r="I16" t="s">
        <v>111</v>
      </c>
      <c r="J16" t="s">
        <v>120</v>
      </c>
      <c r="K16" t="str">
        <f t="shared" si="1"/>
        <v>.output Brown-Markel-OAG.csv</v>
      </c>
      <c r="L16" t="str">
        <f t="shared" si="0"/>
        <v>SELECT pl.*, g.*, t.*, p.* FROM plays p JOIN games g ON p.game_id = g.game_id JOIN teams t ON p.team_id_1 = t.team_id JOIN players pl ON p.player_id_1 = pl.player_id WHERE p.player_id_1 = 97602;</v>
      </c>
    </row>
    <row r="17" spans="1:12" x14ac:dyDescent="0.25">
      <c r="A17">
        <v>97656</v>
      </c>
      <c r="B17" t="s">
        <v>215</v>
      </c>
      <c r="C17" t="s">
        <v>42</v>
      </c>
      <c r="D17">
        <v>74</v>
      </c>
      <c r="E17">
        <v>74</v>
      </c>
      <c r="F17" t="s">
        <v>154</v>
      </c>
      <c r="G17" t="s">
        <v>155</v>
      </c>
      <c r="H17" t="s">
        <v>156</v>
      </c>
      <c r="I17" t="s">
        <v>111</v>
      </c>
      <c r="J17" t="s">
        <v>157</v>
      </c>
      <c r="K17" t="str">
        <f t="shared" si="1"/>
        <v>.output Marble-Roy-Devyn-IAN.csv</v>
      </c>
      <c r="L17" t="str">
        <f t="shared" si="0"/>
        <v>SELECT pl.*, g.*, t.*, p.* FROM plays p JOIN games g ON p.game_id = g.game_id JOIN teams t ON p.team_id_1 = t.team_id JOIN players pl ON p.player_id_1 = pl.player_id WHERE p.player_id_1 = 97656;</v>
      </c>
    </row>
    <row r="18" spans="1:12" x14ac:dyDescent="0.25">
      <c r="A18">
        <v>97677</v>
      </c>
      <c r="B18" t="s">
        <v>25</v>
      </c>
      <c r="C18" t="s">
        <v>60</v>
      </c>
      <c r="D18">
        <v>76</v>
      </c>
      <c r="E18">
        <v>76</v>
      </c>
      <c r="F18" t="s">
        <v>158</v>
      </c>
      <c r="G18" t="s">
        <v>159</v>
      </c>
      <c r="H18" t="s">
        <v>160</v>
      </c>
      <c r="I18" t="s">
        <v>111</v>
      </c>
      <c r="J18" t="s">
        <v>157</v>
      </c>
      <c r="K18" t="str">
        <f t="shared" si="1"/>
        <v>.output Payne-Adreian-MAY.csv</v>
      </c>
      <c r="L18" t="str">
        <f t="shared" si="0"/>
        <v>SELECT pl.*, g.*, t.*, p.* FROM plays p JOIN games g ON p.game_id = g.game_id JOIN teams t ON p.team_id_1 = t.team_id JOIN players pl ON p.player_id_1 = pl.player_id WHERE p.player_id_1 = 97677;</v>
      </c>
    </row>
    <row r="19" spans="1:12" x14ac:dyDescent="0.25">
      <c r="A19">
        <v>97718</v>
      </c>
      <c r="B19" t="s">
        <v>24</v>
      </c>
      <c r="C19" t="s">
        <v>59</v>
      </c>
      <c r="D19">
        <v>197</v>
      </c>
      <c r="E19">
        <v>197</v>
      </c>
      <c r="F19" t="s">
        <v>161</v>
      </c>
      <c r="G19" t="s">
        <v>162</v>
      </c>
      <c r="H19" t="s">
        <v>163</v>
      </c>
      <c r="I19" t="s">
        <v>111</v>
      </c>
      <c r="J19" t="s">
        <v>147</v>
      </c>
      <c r="K19" t="str">
        <f t="shared" si="1"/>
        <v>.output McDermott-Doug-CBT.csv</v>
      </c>
      <c r="L19" t="str">
        <f t="shared" si="0"/>
        <v>SELECT pl.*, g.*, t.*, p.* FROM plays p JOIN games g ON p.game_id = g.game_id JOIN teams t ON p.team_id_1 = t.team_id JOIN players pl ON p.player_id_1 = pl.player_id WHERE p.player_id_1 = 97718;</v>
      </c>
    </row>
    <row r="20" spans="1:12" x14ac:dyDescent="0.25">
      <c r="A20">
        <v>109662</v>
      </c>
      <c r="B20" t="s">
        <v>7</v>
      </c>
      <c r="C20" t="s">
        <v>43</v>
      </c>
      <c r="D20">
        <v>84</v>
      </c>
      <c r="E20">
        <v>84</v>
      </c>
      <c r="F20" t="s">
        <v>164</v>
      </c>
      <c r="G20" t="s">
        <v>165</v>
      </c>
      <c r="H20" t="s">
        <v>166</v>
      </c>
      <c r="I20" t="s">
        <v>111</v>
      </c>
      <c r="J20" t="s">
        <v>116</v>
      </c>
      <c r="K20" t="str">
        <f t="shared" si="1"/>
        <v>.output Dinwiddie-Spencer-CBL.csv</v>
      </c>
      <c r="L20" t="str">
        <f t="shared" si="0"/>
        <v>SELECT pl.*, g.*, t.*, p.* FROM plays p JOIN games g ON p.game_id = g.game_id JOIN teams t ON p.team_id_1 = t.team_id JOIN players pl ON p.player_id_1 = pl.player_id WHERE p.player_id_1 = 109662;</v>
      </c>
    </row>
    <row r="21" spans="1:12" x14ac:dyDescent="0.25">
      <c r="A21">
        <v>109666</v>
      </c>
      <c r="B21" t="s">
        <v>4</v>
      </c>
      <c r="C21" t="s">
        <v>39</v>
      </c>
      <c r="D21">
        <v>235</v>
      </c>
      <c r="E21">
        <v>235</v>
      </c>
      <c r="F21" t="s">
        <v>167</v>
      </c>
      <c r="G21" t="s">
        <v>168</v>
      </c>
      <c r="H21" t="s">
        <v>169</v>
      </c>
      <c r="I21" t="s">
        <v>111</v>
      </c>
      <c r="J21" t="s">
        <v>116</v>
      </c>
      <c r="K21" t="str">
        <f t="shared" si="1"/>
        <v>.output Johnson-Nick-AAQ.csv</v>
      </c>
      <c r="L21" t="str">
        <f t="shared" si="0"/>
        <v>SELECT pl.*, g.*, t.*, p.* FROM plays p JOIN games g ON p.game_id = g.game_id JOIN teams t ON p.team_id_1 = t.team_id JOIN players pl ON p.player_id_1 = pl.player_id WHERE p.player_id_1 = 109666;</v>
      </c>
    </row>
    <row r="22" spans="1:12" x14ac:dyDescent="0.25">
      <c r="A22">
        <v>109674</v>
      </c>
      <c r="B22" t="s">
        <v>85</v>
      </c>
      <c r="C22" t="s">
        <v>86</v>
      </c>
      <c r="D22">
        <v>236</v>
      </c>
      <c r="E22">
        <v>236</v>
      </c>
      <c r="F22" t="s">
        <v>124</v>
      </c>
      <c r="G22" t="s">
        <v>125</v>
      </c>
      <c r="H22" t="s">
        <v>126</v>
      </c>
      <c r="I22" t="s">
        <v>111</v>
      </c>
      <c r="J22" t="s">
        <v>116</v>
      </c>
      <c r="K22" t="str">
        <f t="shared" si="1"/>
        <v>.output Carson-Jahii-AAR.csv</v>
      </c>
      <c r="L22" t="str">
        <f t="shared" si="0"/>
        <v>SELECT pl.*, g.*, t.*, p.* FROM plays p JOIN games g ON p.game_id = g.game_id JOIN teams t ON p.team_id_1 = t.team_id JOIN players pl ON p.player_id_1 = pl.player_id WHERE p.player_id_1 = 109674;</v>
      </c>
    </row>
    <row r="23" spans="1:12" x14ac:dyDescent="0.25">
      <c r="A23">
        <v>109779</v>
      </c>
      <c r="B23" t="s">
        <v>34</v>
      </c>
      <c r="C23" t="s">
        <v>217</v>
      </c>
      <c r="D23">
        <v>259</v>
      </c>
      <c r="E23">
        <v>259</v>
      </c>
      <c r="F23" t="s">
        <v>170</v>
      </c>
      <c r="G23" t="s">
        <v>171</v>
      </c>
      <c r="H23" t="s">
        <v>137</v>
      </c>
      <c r="I23" t="s">
        <v>111</v>
      </c>
      <c r="J23" t="s">
        <v>138</v>
      </c>
      <c r="K23" t="str">
        <f t="shared" si="1"/>
        <v>.output O'Bryant-III-Johnny-LAV.csv</v>
      </c>
      <c r="L23" t="str">
        <f t="shared" si="0"/>
        <v>SELECT pl.*, g.*, t.*, p.* FROM plays p JOIN games g ON p.game_id = g.game_id JOIN teams t ON p.team_id_1 = t.team_id JOIN players pl ON p.player_id_1 = pl.player_id WHERE p.player_id_1 = 109779;</v>
      </c>
    </row>
    <row r="24" spans="1:12" x14ac:dyDescent="0.25">
      <c r="A24">
        <v>109781</v>
      </c>
      <c r="B24" t="s">
        <v>12</v>
      </c>
      <c r="C24" t="s">
        <v>48</v>
      </c>
      <c r="D24">
        <v>11</v>
      </c>
      <c r="E24">
        <v>11</v>
      </c>
      <c r="F24" t="s">
        <v>172</v>
      </c>
      <c r="G24" t="s">
        <v>173</v>
      </c>
      <c r="H24" t="s">
        <v>174</v>
      </c>
      <c r="I24" t="s">
        <v>111</v>
      </c>
      <c r="J24" t="s">
        <v>175</v>
      </c>
      <c r="K24" t="str">
        <f t="shared" si="1"/>
        <v>.output Hood-Rodney-DAU.csv</v>
      </c>
      <c r="L24" t="str">
        <f t="shared" si="0"/>
        <v>SELECT pl.*, g.*, t.*, p.* FROM plays p JOIN games g ON p.game_id = g.game_id JOIN teams t ON p.team_id_1 = t.team_id JOIN players pl ON p.player_id_1 = pl.player_id WHERE p.player_id_1 = 109781;</v>
      </c>
    </row>
    <row r="25" spans="1:12" x14ac:dyDescent="0.25">
      <c r="A25">
        <v>110089</v>
      </c>
      <c r="B25" t="s">
        <v>15</v>
      </c>
      <c r="C25" t="s">
        <v>52</v>
      </c>
      <c r="D25">
        <v>10</v>
      </c>
      <c r="E25">
        <v>10</v>
      </c>
      <c r="F25" t="s">
        <v>176</v>
      </c>
      <c r="G25" t="s">
        <v>177</v>
      </c>
      <c r="H25" t="s">
        <v>137</v>
      </c>
      <c r="I25" t="s">
        <v>111</v>
      </c>
      <c r="J25" t="s">
        <v>175</v>
      </c>
      <c r="K25" t="str">
        <f t="shared" si="1"/>
        <v>.output McDaniels-K.J.-CBG.csv</v>
      </c>
      <c r="L25" t="str">
        <f t="shared" si="0"/>
        <v>SELECT pl.*, g.*, t.*, p.* FROM plays p JOIN games g ON p.game_id = g.game_id JOIN teams t ON p.team_id_1 = t.team_id JOIN players pl ON p.player_id_1 = pl.player_id WHERE p.player_id_1 = 110089;</v>
      </c>
    </row>
    <row r="26" spans="1:12" x14ac:dyDescent="0.25">
      <c r="A26">
        <v>110093</v>
      </c>
      <c r="B26" t="s">
        <v>13</v>
      </c>
      <c r="C26" t="s">
        <v>49</v>
      </c>
      <c r="D26">
        <v>43</v>
      </c>
      <c r="E26">
        <v>43</v>
      </c>
      <c r="F26" t="s">
        <v>145</v>
      </c>
      <c r="G26" t="s">
        <v>146</v>
      </c>
      <c r="H26" t="s">
        <v>115</v>
      </c>
      <c r="I26" t="s">
        <v>111</v>
      </c>
      <c r="J26" t="s">
        <v>147</v>
      </c>
      <c r="K26" t="str">
        <f t="shared" si="1"/>
        <v>.output Daniels-DeAndre-CBP.csv</v>
      </c>
      <c r="L26" t="str">
        <f t="shared" si="0"/>
        <v>SELECT pl.*, g.*, t.*, p.* FROM plays p JOIN games g ON p.game_id = g.game_id JOIN teams t ON p.team_id_1 = t.team_id JOIN players pl ON p.player_id_1 = pl.player_id WHERE p.player_id_1 = 110093;</v>
      </c>
    </row>
    <row r="27" spans="1:12" x14ac:dyDescent="0.25">
      <c r="A27">
        <v>110167</v>
      </c>
      <c r="B27" t="s">
        <v>3</v>
      </c>
      <c r="C27" t="s">
        <v>37</v>
      </c>
      <c r="D27">
        <v>88</v>
      </c>
      <c r="E27">
        <v>88</v>
      </c>
      <c r="F27" t="s">
        <v>135</v>
      </c>
      <c r="G27" t="s">
        <v>136</v>
      </c>
      <c r="H27" t="s">
        <v>137</v>
      </c>
      <c r="I27" t="s">
        <v>111</v>
      </c>
      <c r="J27" t="s">
        <v>138</v>
      </c>
      <c r="K27" t="str">
        <f t="shared" si="1"/>
        <v>.output Brown-Jabari-MBH.csv</v>
      </c>
      <c r="L27" t="str">
        <f t="shared" si="0"/>
        <v>SELECT pl.*, g.*, t.*, p.* FROM plays p JOIN games g ON p.game_id = g.game_id JOIN teams t ON p.team_id_1 = t.team_id JOIN players pl ON p.player_id_1 = pl.player_id WHERE p.player_id_1 = 110167;</v>
      </c>
    </row>
    <row r="28" spans="1:12" x14ac:dyDescent="0.25">
      <c r="A28">
        <v>110318</v>
      </c>
      <c r="B28" t="s">
        <v>83</v>
      </c>
      <c r="C28" t="s">
        <v>84</v>
      </c>
      <c r="D28">
        <v>302</v>
      </c>
      <c r="E28">
        <v>302</v>
      </c>
      <c r="F28" t="s">
        <v>178</v>
      </c>
      <c r="G28" t="s">
        <v>179</v>
      </c>
      <c r="H28" t="s">
        <v>180</v>
      </c>
      <c r="I28" t="s">
        <v>111</v>
      </c>
      <c r="J28" t="s">
        <v>181</v>
      </c>
      <c r="K28" t="str">
        <f t="shared" si="1"/>
        <v>.output Payton-Elfrid-SCF.csv</v>
      </c>
      <c r="L28" t="str">
        <f t="shared" si="0"/>
        <v>SELECT pl.*, g.*, t.*, p.* FROM plays p JOIN games g ON p.game_id = g.game_id JOIN teams t ON p.team_id_1 = t.team_id JOIN players pl ON p.player_id_1 = pl.player_id WHERE p.player_id_1 = 110318;</v>
      </c>
    </row>
    <row r="29" spans="1:12" x14ac:dyDescent="0.25">
      <c r="A29">
        <v>110437</v>
      </c>
      <c r="B29" t="s">
        <v>216</v>
      </c>
      <c r="C29" t="s">
        <v>70</v>
      </c>
      <c r="D29">
        <v>15</v>
      </c>
      <c r="E29">
        <v>15</v>
      </c>
      <c r="F29" t="s">
        <v>182</v>
      </c>
      <c r="G29" t="s">
        <v>183</v>
      </c>
      <c r="H29" t="s">
        <v>184</v>
      </c>
      <c r="I29" t="s">
        <v>111</v>
      </c>
      <c r="J29" t="s">
        <v>175</v>
      </c>
      <c r="K29" t="str">
        <f t="shared" si="1"/>
        <v>.output McAdoo-James-Michael-NAV.csv</v>
      </c>
      <c r="L29" t="str">
        <f t="shared" si="0"/>
        <v>SELECT pl.*, g.*, t.*, p.* FROM plays p JOIN games g ON p.game_id = g.game_id JOIN teams t ON p.team_id_1 = t.team_id JOIN players pl ON p.player_id_1 = pl.player_id WHERE p.player_id_1 = 110437;</v>
      </c>
    </row>
    <row r="30" spans="1:12" x14ac:dyDescent="0.25">
      <c r="A30">
        <v>116007</v>
      </c>
      <c r="B30" t="s">
        <v>20</v>
      </c>
      <c r="C30" t="s">
        <v>56</v>
      </c>
      <c r="D30">
        <v>16</v>
      </c>
      <c r="E30">
        <v>16</v>
      </c>
      <c r="F30" t="s">
        <v>185</v>
      </c>
      <c r="G30" t="s">
        <v>186</v>
      </c>
      <c r="H30" t="s">
        <v>187</v>
      </c>
      <c r="I30" t="s">
        <v>111</v>
      </c>
      <c r="J30" t="s">
        <v>175</v>
      </c>
      <c r="K30" t="str">
        <f t="shared" si="1"/>
        <v>.output Warren-T.J.-NAT.csv</v>
      </c>
      <c r="L30" t="str">
        <f t="shared" si="0"/>
        <v>SELECT pl.*, g.*, t.*, p.* FROM plays p JOIN games g ON p.game_id = g.game_id JOIN teams t ON p.team_id_1 = t.team_id JOIN players pl ON p.player_id_1 = pl.player_id WHERE p.player_id_1 = 116007;</v>
      </c>
    </row>
    <row r="31" spans="1:12" x14ac:dyDescent="0.25">
      <c r="A31">
        <v>116037</v>
      </c>
      <c r="B31" t="s">
        <v>77</v>
      </c>
      <c r="C31" t="s">
        <v>78</v>
      </c>
      <c r="D31">
        <v>41</v>
      </c>
      <c r="E31">
        <v>41</v>
      </c>
      <c r="F31" t="s">
        <v>188</v>
      </c>
      <c r="G31" t="s">
        <v>189</v>
      </c>
      <c r="H31" t="s">
        <v>190</v>
      </c>
      <c r="I31" t="s">
        <v>111</v>
      </c>
      <c r="J31" t="s">
        <v>147</v>
      </c>
      <c r="K31" t="str">
        <f t="shared" si="1"/>
        <v>.output Christon-Semaj-XAA.csv</v>
      </c>
      <c r="L31" t="str">
        <f t="shared" si="0"/>
        <v>SELECT pl.*, g.*, t.*, p.* FROM plays p JOIN games g ON p.game_id = g.game_id JOIN teams t ON p.team_id_1 = t.team_id JOIN players pl ON p.player_id_1 = pl.player_id WHERE p.player_id_1 = 116037;</v>
      </c>
    </row>
    <row r="32" spans="1:12" x14ac:dyDescent="0.25">
      <c r="A32">
        <v>116502</v>
      </c>
      <c r="B32" t="s">
        <v>28</v>
      </c>
      <c r="C32" t="s">
        <v>63</v>
      </c>
      <c r="D32">
        <v>83</v>
      </c>
      <c r="E32">
        <v>83</v>
      </c>
      <c r="F32" t="s">
        <v>117</v>
      </c>
      <c r="G32" t="s">
        <v>118</v>
      </c>
      <c r="H32" t="s">
        <v>119</v>
      </c>
      <c r="I32" t="s">
        <v>111</v>
      </c>
      <c r="J32" t="s">
        <v>120</v>
      </c>
      <c r="K32" t="str">
        <f t="shared" si="1"/>
        <v>.output Austin-Isaiah-BAE.csv</v>
      </c>
      <c r="L32" t="str">
        <f t="shared" si="0"/>
        <v>SELECT pl.*, g.*, t.*, p.* FROM plays p JOIN games g ON p.game_id = g.game_id JOIN teams t ON p.team_id_1 = t.team_id JOIN players pl ON p.player_id_1 = pl.player_id WHERE p.player_id_1 = 116502;</v>
      </c>
    </row>
    <row r="33" spans="1:12" x14ac:dyDescent="0.25">
      <c r="A33">
        <v>116604</v>
      </c>
      <c r="B33" t="s">
        <v>71</v>
      </c>
      <c r="C33" t="s">
        <v>72</v>
      </c>
      <c r="D33">
        <v>91</v>
      </c>
      <c r="E33">
        <v>91</v>
      </c>
      <c r="F33" t="s">
        <v>151</v>
      </c>
      <c r="G33" t="s">
        <v>152</v>
      </c>
      <c r="H33" t="s">
        <v>153</v>
      </c>
      <c r="I33" t="s">
        <v>111</v>
      </c>
      <c r="J33" t="s">
        <v>120</v>
      </c>
      <c r="K33" t="str">
        <f t="shared" si="1"/>
        <v>.output Smart-Marcus-OAG.csv</v>
      </c>
      <c r="L33" t="str">
        <f t="shared" si="0"/>
        <v>SELECT pl.*, g.*, t.*, p.* FROM plays p JOIN games g ON p.game_id = g.game_id JOIN teams t ON p.team_id_1 = t.team_id JOIN players pl ON p.player_id_1 = pl.player_id WHERE p.player_id_1 = 116604;</v>
      </c>
    </row>
    <row r="34" spans="1:12" x14ac:dyDescent="0.25">
      <c r="A34">
        <v>116665</v>
      </c>
      <c r="B34" t="s">
        <v>8</v>
      </c>
      <c r="C34" t="s">
        <v>44</v>
      </c>
      <c r="D34">
        <v>241</v>
      </c>
      <c r="E34">
        <v>241</v>
      </c>
      <c r="F34" t="s">
        <v>191</v>
      </c>
      <c r="G34" t="s">
        <v>192</v>
      </c>
      <c r="H34" t="s">
        <v>193</v>
      </c>
      <c r="I34" t="s">
        <v>111</v>
      </c>
      <c r="J34" t="s">
        <v>116</v>
      </c>
      <c r="K34" t="str">
        <f t="shared" si="1"/>
        <v>.output Adams-Jordan-UAA.csv</v>
      </c>
      <c r="L34" t="str">
        <f t="shared" si="0"/>
        <v>SELECT pl.*, g.*, t.*, p.* FROM plays p JOIN games g ON p.game_id = g.game_id JOIN teams t ON p.team_id_1 = t.team_id JOIN players pl ON p.player_id_1 = pl.player_id WHERE p.player_id_1 = 116665;</v>
      </c>
    </row>
    <row r="35" spans="1:12" x14ac:dyDescent="0.25">
      <c r="A35">
        <v>116666</v>
      </c>
      <c r="B35" t="s">
        <v>14</v>
      </c>
      <c r="C35" t="s">
        <v>51</v>
      </c>
      <c r="D35">
        <v>241</v>
      </c>
      <c r="E35">
        <v>241</v>
      </c>
      <c r="F35" t="s">
        <v>191</v>
      </c>
      <c r="G35" t="s">
        <v>192</v>
      </c>
      <c r="H35" t="s">
        <v>193</v>
      </c>
      <c r="I35" t="s">
        <v>111</v>
      </c>
      <c r="J35" t="s">
        <v>116</v>
      </c>
      <c r="K35" t="str">
        <f t="shared" si="1"/>
        <v>.output Anderson-Kyle-UAA.csv</v>
      </c>
      <c r="L35" t="str">
        <f t="shared" si="0"/>
        <v>SELECT pl.*, g.*, t.*, p.* FROM plays p JOIN games g ON p.game_id = g.game_id JOIN teams t ON p.team_id_1 = t.team_id JOIN players pl ON p.player_id_1 = pl.player_id WHERE p.player_id_1 = 116666;</v>
      </c>
    </row>
    <row r="36" spans="1:12" x14ac:dyDescent="0.25">
      <c r="A36">
        <v>116741</v>
      </c>
      <c r="B36" t="s">
        <v>17</v>
      </c>
      <c r="C36" t="s">
        <v>218</v>
      </c>
      <c r="D36">
        <v>75</v>
      </c>
      <c r="E36">
        <v>75</v>
      </c>
      <c r="F36" t="s">
        <v>194</v>
      </c>
      <c r="G36" t="s">
        <v>195</v>
      </c>
      <c r="H36" t="s">
        <v>196</v>
      </c>
      <c r="I36" t="s">
        <v>111</v>
      </c>
      <c r="J36" t="s">
        <v>157</v>
      </c>
      <c r="K36" t="str">
        <f t="shared" si="1"/>
        <v>.output Robinson-III-Glenn-MAX.csv</v>
      </c>
      <c r="L36" t="str">
        <f t="shared" si="0"/>
        <v>SELECT pl.*, g.*, t.*, p.* FROM plays p JOIN games g ON p.game_id = g.game_id JOIN teams t ON p.team_id_1 = t.team_id JOIN players pl ON p.player_id_1 = pl.player_id WHERE p.player_id_1 = 116741;</v>
      </c>
    </row>
    <row r="37" spans="1:12" x14ac:dyDescent="0.25">
      <c r="A37">
        <v>116743</v>
      </c>
      <c r="B37" t="s">
        <v>32</v>
      </c>
      <c r="C37" t="s">
        <v>66</v>
      </c>
      <c r="D37">
        <v>75</v>
      </c>
      <c r="E37">
        <v>75</v>
      </c>
      <c r="F37" t="s">
        <v>194</v>
      </c>
      <c r="G37" t="s">
        <v>195</v>
      </c>
      <c r="H37" t="s">
        <v>196</v>
      </c>
      <c r="I37" t="s">
        <v>111</v>
      </c>
      <c r="J37" t="s">
        <v>157</v>
      </c>
      <c r="K37" t="str">
        <f t="shared" si="1"/>
        <v>.output McGary-Mitch-MAX.csv</v>
      </c>
      <c r="L37" t="str">
        <f t="shared" si="0"/>
        <v>SELECT pl.*, g.*, t.*, p.* FROM plays p JOIN games g ON p.game_id = g.game_id JOIN teams t ON p.team_id_1 = t.team_id JOIN players pl ON p.player_id_1 = pl.player_id WHERE p.player_id_1 = 116743;</v>
      </c>
    </row>
    <row r="38" spans="1:12" x14ac:dyDescent="0.25">
      <c r="A38">
        <v>116744</v>
      </c>
      <c r="B38" t="s">
        <v>5</v>
      </c>
      <c r="C38" t="s">
        <v>40</v>
      </c>
      <c r="D38">
        <v>75</v>
      </c>
      <c r="E38">
        <v>75</v>
      </c>
      <c r="F38" t="s">
        <v>194</v>
      </c>
      <c r="G38" t="s">
        <v>195</v>
      </c>
      <c r="H38" t="s">
        <v>196</v>
      </c>
      <c r="I38" t="s">
        <v>111</v>
      </c>
      <c r="J38" t="s">
        <v>157</v>
      </c>
      <c r="K38" t="str">
        <f t="shared" si="1"/>
        <v>.output Stauskas-Nik-MAX.csv</v>
      </c>
      <c r="L38" t="str">
        <f t="shared" si="0"/>
        <v>SELECT pl.*, g.*, t.*, p.* FROM plays p JOIN games g ON p.game_id = g.game_id JOIN teams t ON p.team_id_1 = t.team_id JOIN players pl ON p.player_id_1 = pl.player_id WHERE p.player_id_1 = 116744;</v>
      </c>
    </row>
    <row r="39" spans="1:12" x14ac:dyDescent="0.25">
      <c r="A39">
        <v>116757</v>
      </c>
      <c r="B39" t="s">
        <v>11</v>
      </c>
      <c r="C39" t="s">
        <v>47</v>
      </c>
      <c r="D39">
        <v>52</v>
      </c>
      <c r="E39">
        <v>52</v>
      </c>
      <c r="F39" t="s">
        <v>197</v>
      </c>
      <c r="G39" t="s">
        <v>198</v>
      </c>
      <c r="H39" t="s">
        <v>199</v>
      </c>
      <c r="I39" t="s">
        <v>111</v>
      </c>
      <c r="J39" t="s">
        <v>175</v>
      </c>
      <c r="K39" t="str">
        <f t="shared" si="1"/>
        <v>.output Grant-Jerami-SCI.csv</v>
      </c>
      <c r="L39" t="str">
        <f t="shared" si="0"/>
        <v>SELECT pl.*, g.*, t.*, p.* FROM plays p JOIN games g ON p.game_id = g.game_id JOIN teams t ON p.team_id_1 = t.team_id JOIN players pl ON p.player_id_1 = pl.player_id WHERE p.player_id_1 = 116757;</v>
      </c>
    </row>
    <row r="40" spans="1:12" x14ac:dyDescent="0.25">
      <c r="A40">
        <v>117127</v>
      </c>
      <c r="B40" t="s">
        <v>16</v>
      </c>
      <c r="C40" t="s">
        <v>53</v>
      </c>
      <c r="D40">
        <v>205</v>
      </c>
      <c r="E40">
        <v>205</v>
      </c>
      <c r="F40" t="s">
        <v>200</v>
      </c>
      <c r="G40" t="s">
        <v>201</v>
      </c>
      <c r="H40" t="s">
        <v>202</v>
      </c>
      <c r="I40" t="s">
        <v>111</v>
      </c>
      <c r="J40" t="s">
        <v>203</v>
      </c>
      <c r="K40" t="str">
        <f t="shared" si="1"/>
        <v>.output Early-Cleanthony-WAX.csv</v>
      </c>
      <c r="L40" t="str">
        <f t="shared" si="0"/>
        <v>SELECT pl.*, g.*, t.*, p.* FROM plays p JOIN games g ON p.game_id = g.game_id JOIN teams t ON p.team_id_1 = t.team_id JOIN players pl ON p.player_id_1 = pl.player_id WHERE p.player_id_1 = 117127;</v>
      </c>
    </row>
    <row r="41" spans="1:12" x14ac:dyDescent="0.25">
      <c r="A41">
        <v>117555</v>
      </c>
      <c r="B41" t="s">
        <v>0</v>
      </c>
      <c r="C41" t="s">
        <v>36</v>
      </c>
      <c r="D41">
        <v>76</v>
      </c>
      <c r="E41">
        <v>76</v>
      </c>
      <c r="F41" t="s">
        <v>158</v>
      </c>
      <c r="G41" t="s">
        <v>159</v>
      </c>
      <c r="H41" t="s">
        <v>160</v>
      </c>
      <c r="I41" t="s">
        <v>111</v>
      </c>
      <c r="J41" t="s">
        <v>157</v>
      </c>
      <c r="K41" t="str">
        <f t="shared" si="1"/>
        <v>.output Harris-Gary-MAY.csv</v>
      </c>
      <c r="L41" t="str">
        <f t="shared" si="0"/>
        <v>SELECT pl.*, g.*, t.*, p.* FROM plays p JOIN games g ON p.game_id = g.game_id JOIN teams t ON p.team_id_1 = t.team_id JOIN players pl ON p.player_id_1 = pl.player_id WHERE p.player_id_1 = 117555;</v>
      </c>
    </row>
    <row r="42" spans="1:12" x14ac:dyDescent="0.25">
      <c r="A42">
        <v>120638</v>
      </c>
      <c r="B42" t="s">
        <v>75</v>
      </c>
      <c r="C42" t="s">
        <v>76</v>
      </c>
      <c r="D42">
        <v>121</v>
      </c>
      <c r="E42">
        <v>121</v>
      </c>
      <c r="F42" t="s">
        <v>204</v>
      </c>
      <c r="G42" t="s">
        <v>205</v>
      </c>
      <c r="H42" t="s">
        <v>206</v>
      </c>
      <c r="I42" t="s">
        <v>111</v>
      </c>
      <c r="J42" t="s">
        <v>147</v>
      </c>
      <c r="K42" t="str">
        <f t="shared" si="1"/>
        <v>.output Burton-Deonte-MAF.csv</v>
      </c>
      <c r="L42" t="str">
        <f t="shared" si="0"/>
        <v>SELECT pl.*, g.*, t.*, p.* FROM plays p JOIN games g ON p.game_id = g.game_id JOIN teams t ON p.team_id_1 = t.team_id JOIN players pl ON p.player_id_1 = pl.player_id WHERE p.player_id_1 = 120638;</v>
      </c>
    </row>
    <row r="43" spans="1:12" x14ac:dyDescent="0.25">
      <c r="A43">
        <v>120692</v>
      </c>
      <c r="B43" t="s">
        <v>6</v>
      </c>
      <c r="C43" t="s">
        <v>41</v>
      </c>
      <c r="D43">
        <v>241</v>
      </c>
      <c r="E43">
        <v>241</v>
      </c>
      <c r="F43" t="s">
        <v>191</v>
      </c>
      <c r="G43" t="s">
        <v>192</v>
      </c>
      <c r="H43" t="s">
        <v>193</v>
      </c>
      <c r="I43" t="s">
        <v>111</v>
      </c>
      <c r="J43" t="s">
        <v>116</v>
      </c>
      <c r="K43" t="str">
        <f t="shared" si="1"/>
        <v>.output LaVine-Zach-UAA.csv</v>
      </c>
      <c r="L43" t="str">
        <f t="shared" si="0"/>
        <v>SELECT pl.*, g.*, t.*, p.* FROM plays p JOIN games g ON p.game_id = g.game_id JOIN teams t ON p.team_id_1 = t.team_id JOIN players pl ON p.player_id_1 = pl.player_id WHERE p.player_id_1 = 120692;</v>
      </c>
    </row>
    <row r="44" spans="1:12" x14ac:dyDescent="0.25">
      <c r="A44">
        <v>120791</v>
      </c>
      <c r="B44" t="s">
        <v>19</v>
      </c>
      <c r="C44" t="s">
        <v>55</v>
      </c>
      <c r="D44">
        <v>235</v>
      </c>
      <c r="E44">
        <v>235</v>
      </c>
      <c r="F44" t="s">
        <v>167</v>
      </c>
      <c r="G44" t="s">
        <v>168</v>
      </c>
      <c r="H44" t="s">
        <v>169</v>
      </c>
      <c r="I44" t="s">
        <v>111</v>
      </c>
      <c r="J44" t="s">
        <v>116</v>
      </c>
      <c r="K44" t="str">
        <f t="shared" si="1"/>
        <v>.output Gordon-Aaron-AAQ.csv</v>
      </c>
      <c r="L44" t="str">
        <f t="shared" si="0"/>
        <v>SELECT pl.*, g.*, t.*, p.* FROM plays p JOIN games g ON p.game_id = g.game_id JOIN teams t ON p.team_id_1 = t.team_id JOIN players pl ON p.player_id_1 = pl.player_id WHERE p.player_id_1 = 120791;</v>
      </c>
    </row>
    <row r="45" spans="1:12" x14ac:dyDescent="0.25">
      <c r="A45">
        <v>121033</v>
      </c>
      <c r="B45" t="s">
        <v>3</v>
      </c>
      <c r="C45" t="s">
        <v>50</v>
      </c>
      <c r="D45">
        <v>11</v>
      </c>
      <c r="E45">
        <v>11</v>
      </c>
      <c r="F45" t="s">
        <v>172</v>
      </c>
      <c r="G45" t="s">
        <v>173</v>
      </c>
      <c r="H45" t="s">
        <v>174</v>
      </c>
      <c r="I45" t="s">
        <v>111</v>
      </c>
      <c r="J45" t="s">
        <v>175</v>
      </c>
      <c r="K45" t="str">
        <f t="shared" si="1"/>
        <v>.output Parker-Jabari-DAU.csv</v>
      </c>
      <c r="L45" t="str">
        <f t="shared" si="0"/>
        <v>SELECT pl.*, g.*, t.*, p.* FROM plays p JOIN games g ON p.game_id = g.game_id JOIN teams t ON p.team_id_1 = t.team_id JOIN players pl ON p.player_id_1 = pl.player_id WHERE p.player_id_1 = 121033;</v>
      </c>
    </row>
    <row r="46" spans="1:12" x14ac:dyDescent="0.25">
      <c r="A46">
        <v>121072</v>
      </c>
      <c r="B46" t="s">
        <v>81</v>
      </c>
      <c r="C46" t="s">
        <v>82</v>
      </c>
      <c r="D46">
        <v>52</v>
      </c>
      <c r="E46">
        <v>52</v>
      </c>
      <c r="F46" t="s">
        <v>197</v>
      </c>
      <c r="G46" t="s">
        <v>198</v>
      </c>
      <c r="H46" t="s">
        <v>199</v>
      </c>
      <c r="I46" t="s">
        <v>111</v>
      </c>
      <c r="J46" t="s">
        <v>175</v>
      </c>
      <c r="K46" t="str">
        <f t="shared" si="1"/>
        <v>.output Ennis-Tyler-SCI.csv</v>
      </c>
      <c r="L46" t="str">
        <f t="shared" si="0"/>
        <v>SELECT pl.*, g.*, t.*, p.* FROM plays p JOIN games g ON p.game_id = g.game_id JOIN teams t ON p.team_id_1 = t.team_id JOIN players pl ON p.player_id_1 = pl.player_id WHERE p.player_id_1 = 121072;</v>
      </c>
    </row>
    <row r="47" spans="1:12" x14ac:dyDescent="0.25">
      <c r="A47">
        <v>121075</v>
      </c>
      <c r="B47" t="s">
        <v>23</v>
      </c>
      <c r="C47" t="s">
        <v>58</v>
      </c>
      <c r="D47">
        <v>73</v>
      </c>
      <c r="E47">
        <v>73</v>
      </c>
      <c r="F47" t="s">
        <v>207</v>
      </c>
      <c r="G47" t="s">
        <v>208</v>
      </c>
      <c r="H47" t="s">
        <v>209</v>
      </c>
      <c r="I47" t="s">
        <v>111</v>
      </c>
      <c r="J47" t="s">
        <v>157</v>
      </c>
      <c r="K47" t="str">
        <f t="shared" si="1"/>
        <v>.output Vonleh-Noah-IAI.csv</v>
      </c>
      <c r="L47" t="str">
        <f t="shared" si="0"/>
        <v>SELECT pl.*, g.*, t.*, p.* FROM plays p JOIN games g ON p.game_id = g.game_id JOIN teams t ON p.team_id_1 = t.team_id JOIN players pl ON p.player_id_1 = pl.player_id WHERE p.player_id_1 = 121075;</v>
      </c>
    </row>
    <row r="48" spans="1:12" x14ac:dyDescent="0.25">
      <c r="A48">
        <v>121084</v>
      </c>
      <c r="B48" t="s">
        <v>10</v>
      </c>
      <c r="C48" t="s">
        <v>46</v>
      </c>
      <c r="D48">
        <v>258</v>
      </c>
      <c r="E48">
        <v>258</v>
      </c>
      <c r="F48" t="s">
        <v>210</v>
      </c>
      <c r="G48" t="s">
        <v>211</v>
      </c>
      <c r="H48" t="s">
        <v>169</v>
      </c>
      <c r="I48" t="s">
        <v>111</v>
      </c>
      <c r="J48" t="s">
        <v>138</v>
      </c>
      <c r="K48" t="str">
        <f t="shared" si="1"/>
        <v>.output Young-James-KAF.csv</v>
      </c>
      <c r="L48" t="str">
        <f t="shared" si="0"/>
        <v>SELECT pl.*, g.*, t.*, p.* FROM plays p JOIN games g ON p.game_id = g.game_id JOIN teams t ON p.team_id_1 = t.team_id JOIN players pl ON p.player_id_1 = pl.player_id WHERE p.player_id_1 = 121084;</v>
      </c>
    </row>
    <row r="49" spans="1:12" x14ac:dyDescent="0.25">
      <c r="A49">
        <v>121089</v>
      </c>
      <c r="B49" t="s">
        <v>18</v>
      </c>
      <c r="C49" t="s">
        <v>54</v>
      </c>
      <c r="D49">
        <v>258</v>
      </c>
      <c r="E49">
        <v>258</v>
      </c>
      <c r="F49" t="s">
        <v>210</v>
      </c>
      <c r="G49" t="s">
        <v>211</v>
      </c>
      <c r="H49" t="s">
        <v>169</v>
      </c>
      <c r="I49" t="s">
        <v>111</v>
      </c>
      <c r="J49" t="s">
        <v>138</v>
      </c>
      <c r="K49" t="str">
        <f t="shared" si="1"/>
        <v>.output Randle-Julius-KAF.csv</v>
      </c>
      <c r="L49" t="str">
        <f t="shared" si="0"/>
        <v>SELECT pl.*, g.*, t.*, p.* FROM plays p JOIN games g ON p.game_id = g.game_id JOIN teams t ON p.team_id_1 = t.team_id JOIN players pl ON p.player_id_1 = pl.player_id WHERE p.player_id_1 = 121089;</v>
      </c>
    </row>
    <row r="50" spans="1:12" x14ac:dyDescent="0.25">
      <c r="A50">
        <v>121907</v>
      </c>
      <c r="B50" t="s">
        <v>9</v>
      </c>
      <c r="C50" t="s">
        <v>45</v>
      </c>
      <c r="D50">
        <v>86</v>
      </c>
      <c r="E50">
        <v>86</v>
      </c>
      <c r="F50" t="s">
        <v>212</v>
      </c>
      <c r="G50" t="s">
        <v>213</v>
      </c>
      <c r="H50" t="s">
        <v>214</v>
      </c>
      <c r="I50" t="s">
        <v>111</v>
      </c>
      <c r="J50" t="s">
        <v>120</v>
      </c>
      <c r="K50" t="str">
        <f t="shared" si="1"/>
        <v>.output Wiggins-Andrew-KAA.csv</v>
      </c>
      <c r="L50" t="str">
        <f t="shared" si="0"/>
        <v>SELECT pl.*, g.*, t.*, p.* FROM plays p JOIN games g ON p.game_id = g.game_id JOIN teams t ON p.team_id_1 = t.team_id JOIN players pl ON p.player_id_1 = pl.player_id WHERE p.player_id_1 = 121907;</v>
      </c>
    </row>
    <row r="51" spans="1:12" x14ac:dyDescent="0.25">
      <c r="A51">
        <v>121911</v>
      </c>
      <c r="B51" t="s">
        <v>27</v>
      </c>
      <c r="C51" t="s">
        <v>62</v>
      </c>
      <c r="D51">
        <v>86</v>
      </c>
      <c r="E51">
        <v>86</v>
      </c>
      <c r="F51" t="s">
        <v>212</v>
      </c>
      <c r="G51" t="s">
        <v>213</v>
      </c>
      <c r="H51" t="s">
        <v>214</v>
      </c>
      <c r="I51" t="s">
        <v>111</v>
      </c>
      <c r="J51" t="s">
        <v>120</v>
      </c>
      <c r="K51" t="str">
        <f t="shared" si="1"/>
        <v>.output Embiid-Joel-KAA.csv</v>
      </c>
      <c r="L51" t="str">
        <f t="shared" si="0"/>
        <v>SELECT pl.*, g.*, t.*, p.* FROM plays p JOIN games g ON p.game_id = g.game_id JOIN teams t ON p.team_id_1 = t.team_id JOIN players pl ON p.player_id_1 = pl.player_id WHERE p.player_id_1 = 121911;</v>
      </c>
    </row>
  </sheetData>
  <autoFilter ref="A1:L51">
    <sortState ref="A2:K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Mattersight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2014-05-10T01:35:46Z</dcterms:created>
  <dcterms:modified xsi:type="dcterms:W3CDTF">2014-05-10T19:49:15Z</dcterms:modified>
</cp:coreProperties>
</file>