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22980" windowHeight="8760"/>
  </bookViews>
  <sheets>
    <sheet name="results_graph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8" i="2" l="1"/>
  <c r="E8" i="2" s="1"/>
  <c r="F8" i="2" s="1"/>
  <c r="D9" i="2"/>
  <c r="E9" i="2" s="1"/>
  <c r="B8" i="2"/>
  <c r="C8" i="2" s="1"/>
  <c r="B9" i="2"/>
  <c r="C9" i="2" s="1"/>
  <c r="D10" i="2"/>
  <c r="E10" i="2" s="1"/>
  <c r="B10" i="2"/>
  <c r="C10" i="2" s="1"/>
  <c r="F9" i="2" l="1"/>
  <c r="F10" i="2"/>
</calcChain>
</file>

<file path=xl/sharedStrings.xml><?xml version="1.0" encoding="utf-8"?>
<sst xmlns="http://schemas.openxmlformats.org/spreadsheetml/2006/main" count="55" uniqueCount="38">
  <si>
    <t>total instruction memory accesses</t>
  </si>
  <si>
    <t>instruction TLB misses</t>
  </si>
  <si>
    <t>total data memory accesses</t>
  </si>
  <si>
    <t>data TLB misses</t>
  </si>
  <si>
    <t>BM name</t>
  </si>
  <si>
    <t>501.toy-bm-1</t>
  </si>
  <si>
    <t>502.toy-bm-2</t>
  </si>
  <si>
    <t>4kB Pg.</t>
  </si>
  <si>
    <t>4MB Pg.</t>
  </si>
  <si>
    <t>403.gcc &lt;&lt;  166.in</t>
  </si>
  <si>
    <t>403.gcc &lt;&lt;  200.in</t>
  </si>
  <si>
    <t>403.gcc &lt;&lt;  c-typeck.in</t>
  </si>
  <si>
    <t>403.gcc &lt;&lt;  cp-decl.in</t>
  </si>
  <si>
    <t>403.gcc &lt;&lt;  expr.in</t>
  </si>
  <si>
    <t>403.gcc &lt;&lt;  expr2.in</t>
  </si>
  <si>
    <t>403.gcc &lt;&lt;  g23.in</t>
  </si>
  <si>
    <t>403.gcc &lt;&lt;  s04.in</t>
  </si>
  <si>
    <t>403.gcc &lt;&lt;  scilab.in</t>
  </si>
  <si>
    <t>416.gamess &lt;&lt;  cytosine.2</t>
  </si>
  <si>
    <t>416.gamess &lt;&lt;  h2ocu2+.gradient</t>
  </si>
  <si>
    <t>450.soplex &lt;&lt; 450.soplex</t>
  </si>
  <si>
    <t>450.soplex &lt;&lt;   ref.mps</t>
  </si>
  <si>
    <t>456.hmmer &lt;&lt;  nph3.hmm</t>
  </si>
  <si>
    <t>462.libquantum &lt;&lt;  control</t>
  </si>
  <si>
    <t>464.h264ref &lt;&lt;  foreman</t>
  </si>
  <si>
    <t>With TLB</t>
  </si>
  <si>
    <t>Total Page Table Accesses (Ins. and Data)</t>
  </si>
  <si>
    <t>Total Time Consumed (s)</t>
  </si>
  <si>
    <t>Without TLB</t>
  </si>
  <si>
    <t>Inst</t>
  </si>
  <si>
    <t>Data</t>
  </si>
  <si>
    <t>With</t>
  </si>
  <si>
    <t>Without</t>
  </si>
  <si>
    <t>Total Page Table Accesses (Inst. and Data)</t>
  </si>
  <si>
    <t>Mem time</t>
  </si>
  <si>
    <t>Increase Factor</t>
  </si>
  <si>
    <t>instruction page table accesses</t>
  </si>
  <si>
    <t>data page table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</si>
</sst>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6" sqref="M26"/>
    </sheetView>
  </sheetViews>
  <sheetFormatPr defaultRowHeight="15" x14ac:dyDescent="0.25"/>
  <cols>
    <col min="1" max="1" width="22.5" bestFit="1" customWidth="1"/>
    <col min="2" max="2" width="14" customWidth="1"/>
    <col min="3" max="3" width="13" customWidth="1"/>
    <col min="5" max="5" width="10" customWidth="1"/>
    <col min="6" max="6" width="15.75" customWidth="1"/>
    <col min="8" max="8" width="13.25" customWidth="1"/>
    <col min="9" max="9" width="9.75" customWidth="1"/>
    <col min="10" max="10" width="10.875" bestFit="1" customWidth="1"/>
    <col min="11" max="11" width="7.875" bestFit="1" customWidth="1"/>
    <col min="12" max="12" width="11" customWidth="1"/>
  </cols>
  <sheetData>
    <row r="1" spans="1:13" x14ac:dyDescent="0.25">
      <c r="B1" s="3" t="s">
        <v>0</v>
      </c>
      <c r="C1" s="3"/>
      <c r="D1" s="3" t="s">
        <v>1</v>
      </c>
      <c r="E1" s="3"/>
      <c r="F1" s="3" t="s">
        <v>36</v>
      </c>
      <c r="G1" s="3"/>
      <c r="H1" s="3" t="s">
        <v>2</v>
      </c>
      <c r="I1" s="3"/>
      <c r="J1" s="3" t="s">
        <v>3</v>
      </c>
      <c r="K1" s="3"/>
      <c r="L1" s="3" t="s">
        <v>37</v>
      </c>
      <c r="M1" s="3"/>
    </row>
    <row r="2" spans="1:13" x14ac:dyDescent="0.25">
      <c r="A2" t="s">
        <v>4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ht="14.45" x14ac:dyDescent="0.3">
      <c r="A3" t="s">
        <v>9</v>
      </c>
      <c r="B3">
        <v>79396806</v>
      </c>
      <c r="C3">
        <v>345136</v>
      </c>
      <c r="D3">
        <v>26380863</v>
      </c>
      <c r="E3">
        <v>3</v>
      </c>
      <c r="F3">
        <v>79142589</v>
      </c>
      <c r="G3">
        <v>9</v>
      </c>
      <c r="H3">
        <v>1503347135</v>
      </c>
      <c r="I3">
        <v>198237044</v>
      </c>
      <c r="J3">
        <v>436102156</v>
      </c>
      <c r="K3">
        <v>12366</v>
      </c>
      <c r="L3">
        <v>1308306468</v>
      </c>
      <c r="M3">
        <v>37098</v>
      </c>
    </row>
    <row r="4" spans="1:13" ht="14.45" x14ac:dyDescent="0.3">
      <c r="A4" t="s">
        <v>10</v>
      </c>
      <c r="B4">
        <v>279193514</v>
      </c>
      <c r="C4">
        <v>2452045</v>
      </c>
      <c r="D4">
        <v>92318751</v>
      </c>
      <c r="E4">
        <v>3</v>
      </c>
      <c r="F4">
        <v>276956253</v>
      </c>
      <c r="G4">
        <v>9</v>
      </c>
      <c r="H4">
        <v>3694007144</v>
      </c>
      <c r="I4">
        <v>207005239</v>
      </c>
      <c r="J4">
        <v>1165078483</v>
      </c>
      <c r="K4">
        <v>3244405</v>
      </c>
      <c r="L4">
        <v>3495235449</v>
      </c>
      <c r="M4">
        <v>9733215</v>
      </c>
    </row>
    <row r="5" spans="1:13" ht="14.45" x14ac:dyDescent="0.3">
      <c r="A5" t="s">
        <v>11</v>
      </c>
      <c r="B5">
        <v>111009769</v>
      </c>
      <c r="C5">
        <v>668114</v>
      </c>
      <c r="D5">
        <v>36747413</v>
      </c>
      <c r="E5">
        <v>3</v>
      </c>
      <c r="F5">
        <v>110242239</v>
      </c>
      <c r="G5">
        <v>9</v>
      </c>
      <c r="H5">
        <v>1872216860</v>
      </c>
      <c r="I5">
        <v>223672250</v>
      </c>
      <c r="J5">
        <v>546909639</v>
      </c>
      <c r="K5">
        <v>1088539</v>
      </c>
      <c r="L5">
        <v>1640728917</v>
      </c>
      <c r="M5">
        <v>3265617</v>
      </c>
    </row>
    <row r="6" spans="1:13" ht="14.45" x14ac:dyDescent="0.3">
      <c r="A6" t="s">
        <v>12</v>
      </c>
      <c r="B6">
        <v>75092240</v>
      </c>
      <c r="C6">
        <v>460578</v>
      </c>
      <c r="D6">
        <v>24878826</v>
      </c>
      <c r="E6">
        <v>4</v>
      </c>
      <c r="F6">
        <v>74636478</v>
      </c>
      <c r="G6">
        <v>12</v>
      </c>
      <c r="H6">
        <v>1575603959</v>
      </c>
      <c r="I6">
        <v>166080856</v>
      </c>
      <c r="J6">
        <v>470300084</v>
      </c>
      <c r="K6">
        <v>121127</v>
      </c>
      <c r="L6">
        <v>1410900252</v>
      </c>
      <c r="M6">
        <v>363381</v>
      </c>
    </row>
    <row r="7" spans="1:13" ht="14.45" x14ac:dyDescent="0.3">
      <c r="A7" t="s">
        <v>13</v>
      </c>
      <c r="B7">
        <v>63566749</v>
      </c>
      <c r="C7">
        <v>389530</v>
      </c>
      <c r="D7">
        <v>21083382</v>
      </c>
      <c r="E7">
        <v>4</v>
      </c>
      <c r="F7">
        <v>63250146</v>
      </c>
      <c r="G7">
        <v>12</v>
      </c>
      <c r="H7">
        <v>1792151426</v>
      </c>
      <c r="I7">
        <v>254589010</v>
      </c>
      <c r="J7">
        <v>484279973</v>
      </c>
      <c r="K7">
        <v>721097</v>
      </c>
      <c r="L7">
        <v>1452839919</v>
      </c>
      <c r="M7">
        <v>2163291</v>
      </c>
    </row>
    <row r="8" spans="1:13" ht="14.45" x14ac:dyDescent="0.3">
      <c r="A8" t="s">
        <v>14</v>
      </c>
      <c r="B8">
        <v>100001418</v>
      </c>
      <c r="C8">
        <v>582002</v>
      </c>
      <c r="D8">
        <v>33155824</v>
      </c>
      <c r="E8">
        <v>3</v>
      </c>
      <c r="F8">
        <v>99467472</v>
      </c>
      <c r="G8">
        <v>9</v>
      </c>
      <c r="H8">
        <v>2288060088</v>
      </c>
      <c r="I8">
        <v>404444601</v>
      </c>
      <c r="J8">
        <v>636173330</v>
      </c>
      <c r="K8">
        <v>3138100</v>
      </c>
      <c r="L8">
        <v>1908519990</v>
      </c>
      <c r="M8">
        <v>9414300</v>
      </c>
    </row>
    <row r="9" spans="1:13" ht="14.45" x14ac:dyDescent="0.3">
      <c r="A9" t="s">
        <v>15</v>
      </c>
      <c r="B9">
        <v>93618324</v>
      </c>
      <c r="C9">
        <v>741586</v>
      </c>
      <c r="D9">
        <v>30974751</v>
      </c>
      <c r="E9">
        <v>3</v>
      </c>
      <c r="F9">
        <v>92924253</v>
      </c>
      <c r="G9">
        <v>9</v>
      </c>
      <c r="H9">
        <v>2715095648</v>
      </c>
      <c r="I9">
        <v>983219620</v>
      </c>
      <c r="J9">
        <v>579391024</v>
      </c>
      <c r="K9">
        <v>1551249</v>
      </c>
      <c r="L9">
        <v>1738173072</v>
      </c>
      <c r="M9">
        <v>4653747</v>
      </c>
    </row>
    <row r="10" spans="1:13" ht="14.45" x14ac:dyDescent="0.3">
      <c r="A10" t="s">
        <v>16</v>
      </c>
      <c r="B10">
        <v>102195440</v>
      </c>
      <c r="C10">
        <v>329014</v>
      </c>
      <c r="D10">
        <v>33604910</v>
      </c>
      <c r="E10">
        <v>3</v>
      </c>
      <c r="F10">
        <v>100814730</v>
      </c>
      <c r="G10">
        <v>9</v>
      </c>
      <c r="H10">
        <v>2949593035</v>
      </c>
      <c r="I10">
        <v>873120033</v>
      </c>
      <c r="J10">
        <v>693926483</v>
      </c>
      <c r="K10">
        <v>1490725</v>
      </c>
      <c r="L10">
        <v>2081779449</v>
      </c>
      <c r="M10">
        <v>4472175</v>
      </c>
    </row>
    <row r="11" spans="1:13" ht="14.45" x14ac:dyDescent="0.3">
      <c r="A11" t="s">
        <v>17</v>
      </c>
      <c r="B11">
        <v>138623397</v>
      </c>
      <c r="C11">
        <v>1335317</v>
      </c>
      <c r="D11">
        <v>45723748</v>
      </c>
      <c r="E11">
        <v>4</v>
      </c>
      <c r="F11">
        <v>137171244</v>
      </c>
      <c r="G11">
        <v>12</v>
      </c>
      <c r="H11">
        <v>1323926336</v>
      </c>
      <c r="I11">
        <v>40329999</v>
      </c>
      <c r="J11">
        <v>427915043</v>
      </c>
      <c r="K11">
        <v>47</v>
      </c>
      <c r="L11">
        <v>1283745129</v>
      </c>
      <c r="M11">
        <v>141</v>
      </c>
    </row>
    <row r="12" spans="1:13" ht="14.45" x14ac:dyDescent="0.3">
      <c r="A12" t="s">
        <v>18</v>
      </c>
      <c r="B12">
        <v>12344669</v>
      </c>
      <c r="C12">
        <v>10382</v>
      </c>
      <c r="D12">
        <v>4111315</v>
      </c>
      <c r="E12">
        <v>7</v>
      </c>
      <c r="F12">
        <v>12333945</v>
      </c>
      <c r="G12">
        <v>21</v>
      </c>
      <c r="H12">
        <v>1021788145</v>
      </c>
      <c r="I12">
        <v>2456279</v>
      </c>
      <c r="J12">
        <v>1771433037</v>
      </c>
      <c r="K12">
        <v>17</v>
      </c>
      <c r="L12">
        <v>1019331815</v>
      </c>
      <c r="M12">
        <v>51</v>
      </c>
    </row>
    <row r="13" spans="1:13" ht="14.45" x14ac:dyDescent="0.3">
      <c r="A13" t="s">
        <v>19</v>
      </c>
      <c r="B13">
        <v>6620035</v>
      </c>
      <c r="C13">
        <v>55822</v>
      </c>
      <c r="D13">
        <v>2200812</v>
      </c>
      <c r="E13">
        <v>7</v>
      </c>
      <c r="F13">
        <v>6602436</v>
      </c>
      <c r="G13">
        <v>21</v>
      </c>
      <c r="H13">
        <v>1168231591</v>
      </c>
      <c r="I13">
        <v>9254682</v>
      </c>
      <c r="J13">
        <v>3251229764</v>
      </c>
      <c r="K13">
        <v>18</v>
      </c>
      <c r="L13">
        <v>1163754700</v>
      </c>
      <c r="M13">
        <v>54</v>
      </c>
    </row>
    <row r="14" spans="1:13" ht="14.45" x14ac:dyDescent="0.3">
      <c r="A14" t="s">
        <v>20</v>
      </c>
      <c r="B14">
        <v>6051339</v>
      </c>
      <c r="C14">
        <v>1060085</v>
      </c>
      <c r="D14">
        <v>956258</v>
      </c>
      <c r="E14">
        <v>6</v>
      </c>
      <c r="F14">
        <v>2868774</v>
      </c>
      <c r="G14">
        <v>18</v>
      </c>
      <c r="H14">
        <v>3945747605</v>
      </c>
      <c r="I14">
        <v>3450531394</v>
      </c>
      <c r="J14">
        <v>233295757</v>
      </c>
      <c r="K14">
        <v>156524</v>
      </c>
      <c r="L14">
        <v>699887271</v>
      </c>
      <c r="M14">
        <v>469572</v>
      </c>
    </row>
    <row r="15" spans="1:13" ht="14.45" x14ac:dyDescent="0.3">
      <c r="A15" t="s">
        <v>21</v>
      </c>
      <c r="B15">
        <v>4110378</v>
      </c>
      <c r="C15">
        <v>253525</v>
      </c>
      <c r="D15">
        <v>1284844</v>
      </c>
      <c r="E15">
        <v>6</v>
      </c>
      <c r="F15">
        <v>3854532</v>
      </c>
      <c r="G15">
        <v>18</v>
      </c>
      <c r="H15">
        <v>11692542247</v>
      </c>
      <c r="I15">
        <v>8717521825</v>
      </c>
      <c r="J15">
        <v>985190908</v>
      </c>
      <c r="K15">
        <v>2958018</v>
      </c>
      <c r="L15">
        <v>2955572724</v>
      </c>
      <c r="M15">
        <v>8874054</v>
      </c>
    </row>
    <row r="16" spans="1:13" ht="14.45" x14ac:dyDescent="0.3">
      <c r="A16" t="s">
        <v>22</v>
      </c>
      <c r="B16">
        <v>15377140</v>
      </c>
      <c r="C16">
        <v>7708</v>
      </c>
      <c r="D16">
        <v>5123236</v>
      </c>
      <c r="E16">
        <v>4</v>
      </c>
      <c r="F16">
        <v>15369708</v>
      </c>
      <c r="G16">
        <v>12</v>
      </c>
      <c r="H16">
        <v>540301346</v>
      </c>
      <c r="I16">
        <v>58694661</v>
      </c>
      <c r="J16">
        <v>159604263</v>
      </c>
      <c r="K16">
        <v>16</v>
      </c>
      <c r="L16">
        <v>478812789</v>
      </c>
      <c r="M16">
        <v>48</v>
      </c>
    </row>
    <row r="17" spans="1:13" ht="14.45" x14ac:dyDescent="0.3">
      <c r="A17" t="s">
        <v>23</v>
      </c>
      <c r="B17">
        <v>1964</v>
      </c>
      <c r="C17">
        <v>1496</v>
      </c>
      <c r="D17">
        <v>160</v>
      </c>
      <c r="E17">
        <v>4</v>
      </c>
      <c r="F17">
        <v>480</v>
      </c>
      <c r="G17">
        <v>12</v>
      </c>
      <c r="H17">
        <v>56549189182</v>
      </c>
      <c r="I17">
        <v>53774731522</v>
      </c>
      <c r="J17">
        <v>924819841</v>
      </c>
      <c r="K17">
        <v>64</v>
      </c>
      <c r="L17">
        <v>2774459523</v>
      </c>
      <c r="M17">
        <v>192</v>
      </c>
    </row>
    <row r="18" spans="1:13" ht="14.45" x14ac:dyDescent="0.3">
      <c r="A18" t="s">
        <v>24</v>
      </c>
      <c r="B18">
        <v>11128567</v>
      </c>
      <c r="C18">
        <v>122818</v>
      </c>
      <c r="D18">
        <v>2798461</v>
      </c>
      <c r="E18">
        <v>4</v>
      </c>
      <c r="F18">
        <v>8395383</v>
      </c>
      <c r="G18">
        <v>12</v>
      </c>
      <c r="H18">
        <v>1611682660</v>
      </c>
      <c r="I18">
        <v>21781459</v>
      </c>
      <c r="J18">
        <v>526048662</v>
      </c>
      <c r="K18">
        <v>16</v>
      </c>
      <c r="L18">
        <v>1578145986</v>
      </c>
      <c r="M18">
        <v>48</v>
      </c>
    </row>
    <row r="19" spans="1:13" ht="14.45" x14ac:dyDescent="0.3">
      <c r="A19" t="s">
        <v>5</v>
      </c>
      <c r="B19">
        <v>795</v>
      </c>
      <c r="C19">
        <v>679</v>
      </c>
      <c r="D19">
        <v>42</v>
      </c>
      <c r="E19">
        <v>3</v>
      </c>
      <c r="F19">
        <v>126</v>
      </c>
      <c r="G19">
        <v>9</v>
      </c>
      <c r="H19">
        <v>2007</v>
      </c>
      <c r="I19">
        <v>1503</v>
      </c>
      <c r="J19">
        <v>174</v>
      </c>
      <c r="K19">
        <v>6</v>
      </c>
      <c r="L19">
        <v>522</v>
      </c>
      <c r="M19">
        <v>18</v>
      </c>
    </row>
    <row r="20" spans="1:13" ht="14.45" x14ac:dyDescent="0.3">
      <c r="A20" t="s">
        <v>6</v>
      </c>
      <c r="B20">
        <v>1101</v>
      </c>
      <c r="C20">
        <v>879</v>
      </c>
      <c r="D20">
        <v>78</v>
      </c>
      <c r="E20">
        <v>4</v>
      </c>
      <c r="F20">
        <v>234</v>
      </c>
      <c r="G20">
        <v>12</v>
      </c>
      <c r="H20">
        <v>3076</v>
      </c>
      <c r="I20">
        <v>2459</v>
      </c>
      <c r="J20">
        <v>223</v>
      </c>
      <c r="K20">
        <v>6</v>
      </c>
      <c r="L20">
        <v>669</v>
      </c>
      <c r="M20">
        <v>18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6"/>
  <sheetViews>
    <sheetView workbookViewId="0">
      <selection activeCell="F10" sqref="A6:F10"/>
    </sheetView>
  </sheetViews>
  <sheetFormatPr defaultRowHeight="15" x14ac:dyDescent="0.25"/>
  <cols>
    <col min="1" max="1" width="15.625" bestFit="1" customWidth="1"/>
    <col min="2" max="2" width="35" bestFit="1" customWidth="1"/>
    <col min="3" max="3" width="21.375" bestFit="1" customWidth="1"/>
    <col min="4" max="4" width="35" bestFit="1" customWidth="1"/>
    <col min="5" max="5" width="21.375" bestFit="1" customWidth="1"/>
    <col min="6" max="6" width="13.625" bestFit="1" customWidth="1"/>
    <col min="8" max="8" width="12" customWidth="1"/>
    <col min="10" max="10" width="10" bestFit="1" customWidth="1"/>
    <col min="11" max="11" width="11" bestFit="1" customWidth="1"/>
  </cols>
  <sheetData>
    <row r="6" spans="1:11" x14ac:dyDescent="0.3">
      <c r="B6" t="s">
        <v>25</v>
      </c>
      <c r="D6" t="s">
        <v>28</v>
      </c>
      <c r="G6" t="s">
        <v>31</v>
      </c>
      <c r="J6" t="s">
        <v>32</v>
      </c>
    </row>
    <row r="7" spans="1:11" x14ac:dyDescent="0.3">
      <c r="A7" t="s">
        <v>4</v>
      </c>
      <c r="B7" t="s">
        <v>33</v>
      </c>
      <c r="C7" t="s">
        <v>27</v>
      </c>
      <c r="D7" t="s">
        <v>26</v>
      </c>
      <c r="E7" t="s">
        <v>27</v>
      </c>
      <c r="F7" t="s">
        <v>35</v>
      </c>
      <c r="G7" t="s">
        <v>29</v>
      </c>
      <c r="H7" t="s">
        <v>30</v>
      </c>
      <c r="J7" t="s">
        <v>29</v>
      </c>
      <c r="K7" t="s">
        <v>30</v>
      </c>
    </row>
    <row r="8" spans="1:11" x14ac:dyDescent="0.3">
      <c r="A8" t="s">
        <v>5</v>
      </c>
      <c r="B8">
        <f t="shared" ref="B8:B9" si="0">SUM(G8:H8)</f>
        <v>27</v>
      </c>
      <c r="C8" s="1">
        <f>B8*H16</f>
        <v>2.7E-8</v>
      </c>
      <c r="D8">
        <f t="shared" ref="D8:D9" si="1">SUM(J8:K8)</f>
        <v>120616</v>
      </c>
      <c r="E8">
        <f>D8*H16</f>
        <v>1.2061600000000001E-4</v>
      </c>
      <c r="F8" s="2">
        <f t="shared" ref="F8:F9" si="2">E8/C8</f>
        <v>4467.25925925926</v>
      </c>
      <c r="G8">
        <v>9</v>
      </c>
      <c r="H8">
        <v>18</v>
      </c>
      <c r="J8">
        <v>87659</v>
      </c>
      <c r="K8">
        <v>32957</v>
      </c>
    </row>
    <row r="9" spans="1:11" x14ac:dyDescent="0.3">
      <c r="A9" t="s">
        <v>6</v>
      </c>
      <c r="B9">
        <f t="shared" si="0"/>
        <v>30</v>
      </c>
      <c r="C9" s="1">
        <f>B9*H16</f>
        <v>3.0000000000000004E-8</v>
      </c>
      <c r="D9">
        <f t="shared" si="1"/>
        <v>217128</v>
      </c>
      <c r="E9">
        <f>D9*H16</f>
        <v>2.1712800000000003E-4</v>
      </c>
      <c r="F9" s="2">
        <f t="shared" si="2"/>
        <v>7237.6</v>
      </c>
      <c r="G9">
        <v>12</v>
      </c>
      <c r="H9">
        <v>18</v>
      </c>
      <c r="J9">
        <v>163294</v>
      </c>
      <c r="K9">
        <v>53834</v>
      </c>
    </row>
    <row r="10" spans="1:11" x14ac:dyDescent="0.3">
      <c r="A10" t="s">
        <v>10</v>
      </c>
      <c r="B10">
        <f>SUM(G10:H10)</f>
        <v>9733224</v>
      </c>
      <c r="C10" s="1">
        <f>B10*H16</f>
        <v>9.7332240000000004E-3</v>
      </c>
      <c r="D10">
        <f>SUM(J10:K10)</f>
        <v>2130813598</v>
      </c>
      <c r="E10">
        <f>D10*H16</f>
        <v>2.130813598</v>
      </c>
      <c r="F10" s="2">
        <f>E10/C10</f>
        <v>218.9216643940384</v>
      </c>
      <c r="G10">
        <v>9</v>
      </c>
      <c r="H10">
        <v>9733215</v>
      </c>
      <c r="J10">
        <v>945466282</v>
      </c>
      <c r="K10">
        <v>1185347316</v>
      </c>
    </row>
    <row r="16" spans="1:11" x14ac:dyDescent="0.3">
      <c r="G16" t="s">
        <v>34</v>
      </c>
      <c r="H16">
        <v>1.0000000000000001E-9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Oliveira</dc:creator>
  <cp:lastModifiedBy>Alberto Oliveira</cp:lastModifiedBy>
  <dcterms:created xsi:type="dcterms:W3CDTF">2016-10-20T19:56:52Z</dcterms:created>
  <dcterms:modified xsi:type="dcterms:W3CDTF">2016-10-24T00:01:31Z</dcterms:modified>
</cp:coreProperties>
</file>