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385" windowHeight="7680" tabRatio="757"/>
  </bookViews>
  <sheets>
    <sheet name="Tutorial" sheetId="14" r:id="rId1"/>
    <sheet name="Empresa" sheetId="13" r:id="rId2"/>
    <sheet name="1" sheetId="2" r:id="rId3"/>
    <sheet name="2" sheetId="4" r:id="rId4"/>
    <sheet name="3" sheetId="5" r:id="rId5"/>
    <sheet name="4" sheetId="6" r:id="rId6"/>
    <sheet name="5" sheetId="7" r:id="rId7"/>
    <sheet name="6" sheetId="8" r:id="rId8"/>
    <sheet name="7" sheetId="9" r:id="rId9"/>
    <sheet name="8" sheetId="10" r:id="rId10"/>
    <sheet name="9" sheetId="11" r:id="rId11"/>
    <sheet name="10" sheetId="12" r:id="rId12"/>
    <sheet name="Cap Prod" sheetId="15" r:id="rId13"/>
    <sheet name="Custos" sheetId="17" r:id="rId14"/>
    <sheet name="Preço" sheetId="18" r:id="rId15"/>
  </sheets>
  <definedNames>
    <definedName name="_xlnm._FilterDatabase" localSheetId="12" hidden="1">'Cap Prod'!$G$10:$G$19</definedName>
  </definedNames>
  <calcPr calcId="152511"/>
</workbook>
</file>

<file path=xl/calcChain.xml><?xml version="1.0" encoding="utf-8"?>
<calcChain xmlns="http://schemas.openxmlformats.org/spreadsheetml/2006/main">
  <c r="J22" i="18" l="1"/>
  <c r="M22" i="18" s="1"/>
  <c r="J21" i="18"/>
  <c r="M21" i="18" s="1"/>
  <c r="J20" i="18"/>
  <c r="M20" i="18" s="1"/>
  <c r="J19" i="18"/>
  <c r="M19" i="18" s="1"/>
  <c r="G17" i="18"/>
  <c r="G22" i="18" l="1"/>
  <c r="G21" i="18"/>
  <c r="G20" i="18"/>
  <c r="G19" i="18"/>
  <c r="G18" i="18"/>
  <c r="J18" i="18" s="1"/>
  <c r="M18" i="18" s="1"/>
  <c r="G16" i="18"/>
  <c r="G15" i="18"/>
  <c r="G14" i="18"/>
  <c r="G13" i="18"/>
  <c r="M9" i="15" l="1"/>
  <c r="G15" i="15"/>
  <c r="G14" i="15"/>
  <c r="G13" i="15"/>
  <c r="F20" i="15" l="1"/>
  <c r="G19" i="15"/>
  <c r="G18" i="15"/>
  <c r="G17" i="15"/>
  <c r="G16" i="15"/>
  <c r="G12" i="15"/>
  <c r="G11" i="15"/>
  <c r="G10" i="15"/>
  <c r="D7" i="12"/>
  <c r="B19" i="15" s="1"/>
  <c r="B22" i="17" s="1"/>
  <c r="B22" i="18" s="1"/>
  <c r="D7" i="11"/>
  <c r="B18" i="15" s="1"/>
  <c r="B21" i="17" s="1"/>
  <c r="B21" i="18" s="1"/>
  <c r="D7" i="10"/>
  <c r="B17" i="15" s="1"/>
  <c r="B20" i="17" s="1"/>
  <c r="B20" i="18" s="1"/>
  <c r="D7" i="9"/>
  <c r="B16" i="15" s="1"/>
  <c r="B19" i="17" s="1"/>
  <c r="B19" i="18" s="1"/>
  <c r="D7" i="8"/>
  <c r="B15" i="15" s="1"/>
  <c r="B18" i="17" s="1"/>
  <c r="B18" i="18" s="1"/>
  <c r="D7" i="7"/>
  <c r="B14" i="15" s="1"/>
  <c r="B17" i="17" s="1"/>
  <c r="B17" i="18" s="1"/>
  <c r="D7" i="6"/>
  <c r="B13" i="15" s="1"/>
  <c r="B16" i="17" s="1"/>
  <c r="B16" i="18" s="1"/>
  <c r="D7" i="5"/>
  <c r="B12" i="15" s="1"/>
  <c r="B15" i="17" s="1"/>
  <c r="B15" i="18" s="1"/>
  <c r="D7" i="4"/>
  <c r="B11" i="15" s="1"/>
  <c r="B14" i="17" s="1"/>
  <c r="B14" i="18" s="1"/>
  <c r="D7" i="2"/>
  <c r="B10" i="15" s="1"/>
  <c r="B13" i="17" s="1"/>
  <c r="B13" i="18" s="1"/>
  <c r="E14" i="13"/>
  <c r="E15" i="13" s="1"/>
  <c r="C27" i="13"/>
  <c r="E7" i="17" s="1"/>
  <c r="F6" i="15" l="1"/>
  <c r="F23" i="15" s="1"/>
  <c r="G20" i="15"/>
  <c r="F23" i="12"/>
  <c r="H19" i="15" s="1"/>
  <c r="D22" i="17" s="1"/>
  <c r="F22" i="17" s="1"/>
  <c r="G22" i="17" s="1"/>
  <c r="H22" i="17" s="1"/>
  <c r="K22" i="17" s="1"/>
  <c r="D22" i="18" s="1"/>
  <c r="F23" i="11"/>
  <c r="H18" i="15" s="1"/>
  <c r="D21" i="17" s="1"/>
  <c r="F21" i="17" s="1"/>
  <c r="G21" i="17" s="1"/>
  <c r="H21" i="17" s="1"/>
  <c r="K21" i="17" s="1"/>
  <c r="D21" i="18" s="1"/>
  <c r="F23" i="10"/>
  <c r="H17" i="15" s="1"/>
  <c r="D20" i="17" s="1"/>
  <c r="F20" i="17" s="1"/>
  <c r="G20" i="17" s="1"/>
  <c r="H20" i="17" s="1"/>
  <c r="K20" i="17" s="1"/>
  <c r="D20" i="18" s="1"/>
  <c r="F23" i="9"/>
  <c r="H16" i="15" s="1"/>
  <c r="D19" i="17" s="1"/>
  <c r="F19" i="17" s="1"/>
  <c r="F23" i="8"/>
  <c r="H15" i="15" s="1"/>
  <c r="D18" i="17" s="1"/>
  <c r="F23" i="7"/>
  <c r="H14" i="15" s="1"/>
  <c r="D17" i="17" s="1"/>
  <c r="F23" i="6"/>
  <c r="H13" i="15" s="1"/>
  <c r="D16" i="17" s="1"/>
  <c r="F16" i="17" s="1"/>
  <c r="G16" i="17" s="1"/>
  <c r="F23" i="5"/>
  <c r="H12" i="15" s="1"/>
  <c r="D15" i="17" s="1"/>
  <c r="F15" i="17" s="1"/>
  <c r="G15" i="17" s="1"/>
  <c r="F23" i="4"/>
  <c r="H11" i="15" s="1"/>
  <c r="D14" i="17" s="1"/>
  <c r="F23" i="2" l="1"/>
  <c r="H10" i="15" s="1"/>
  <c r="H20" i="15" l="1"/>
  <c r="E8" i="17" s="1"/>
  <c r="D13" i="17"/>
  <c r="F13" i="17" l="1"/>
  <c r="G13" i="17" s="1"/>
  <c r="H13" i="17" s="1"/>
  <c r="K13" i="17" s="1"/>
  <c r="D13" i="18" s="1"/>
  <c r="J13" i="18" s="1"/>
  <c r="M13" i="18" s="1"/>
  <c r="E9" i="17"/>
  <c r="F14" i="17"/>
  <c r="G14" i="17" s="1"/>
  <c r="H14" i="17" s="1"/>
  <c r="K14" i="17" s="1"/>
  <c r="D14" i="18" s="1"/>
  <c r="J14" i="18" s="1"/>
  <c r="M14" i="18" s="1"/>
  <c r="G19" i="17"/>
  <c r="H19" i="17" s="1"/>
  <c r="K19" i="17" s="1"/>
  <c r="D19" i="18" s="1"/>
  <c r="F18" i="17"/>
  <c r="G18" i="17" s="1"/>
  <c r="H18" i="17" s="1"/>
  <c r="K18" i="17" s="1"/>
  <c r="D18" i="18" s="1"/>
  <c r="F17" i="17"/>
  <c r="G17" i="17" s="1"/>
  <c r="H17" i="17" s="1"/>
  <c r="K17" i="17" s="1"/>
  <c r="D17" i="18" s="1"/>
  <c r="J17" i="18" s="1"/>
  <c r="M17" i="18" s="1"/>
  <c r="H16" i="17"/>
  <c r="K16" i="17" s="1"/>
  <c r="D16" i="18" s="1"/>
  <c r="J16" i="18" s="1"/>
  <c r="M16" i="18" s="1"/>
  <c r="H15" i="17"/>
  <c r="K15" i="17" s="1"/>
  <c r="D15" i="18" s="1"/>
  <c r="J15" i="18" s="1"/>
  <c r="M15" i="18" s="1"/>
  <c r="D23" i="17"/>
  <c r="M23" i="18" l="1"/>
  <c r="H23" i="17"/>
  <c r="G23" i="17"/>
  <c r="F23" i="17"/>
</calcChain>
</file>

<file path=xl/sharedStrings.xml><?xml version="1.0" encoding="utf-8"?>
<sst xmlns="http://schemas.openxmlformats.org/spreadsheetml/2006/main" count="412" uniqueCount="174">
  <si>
    <t>Quantas horas diárias cada pessoa produz?</t>
  </si>
  <si>
    <t>Descrição</t>
  </si>
  <si>
    <t>Valor</t>
  </si>
  <si>
    <t>Produto 1</t>
  </si>
  <si>
    <t>Nome do Produto:</t>
  </si>
  <si>
    <t>TOTAL</t>
  </si>
  <si>
    <t>Materiais de Produção</t>
  </si>
  <si>
    <t>Zíper</t>
  </si>
  <si>
    <t>Minutos</t>
  </si>
  <si>
    <t>Horas</t>
  </si>
  <si>
    <t>Dias</t>
  </si>
  <si>
    <t>Quanto tempo cada unidade desse produto leva para ser feito?</t>
  </si>
  <si>
    <t>Tempo para Produção</t>
  </si>
  <si>
    <t>Quantos produtos diferentes a empresa produz?</t>
  </si>
  <si>
    <t>Quantas pessoas fazem os produtos?</t>
  </si>
  <si>
    <t>Quantos dias no mês cada pessoa trabalha?</t>
  </si>
  <si>
    <t>Quais são os produtos?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</si>
  <si>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</si>
  <si>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</si>
  <si>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</si>
  <si>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</si>
  <si>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</si>
  <si>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</si>
  <si>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</si>
  <si>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</si>
  <si>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</si>
  <si>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</si>
  <si>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Horas de Produção Disponíveis no Mês</t>
  </si>
  <si>
    <t>Produto 2</t>
  </si>
  <si>
    <t>Produto 3</t>
  </si>
  <si>
    <t>Produto 4</t>
  </si>
  <si>
    <t>Produto 5</t>
  </si>
  <si>
    <t>Produto 6</t>
  </si>
  <si>
    <t>Produto 7</t>
  </si>
  <si>
    <t>Produto 8</t>
  </si>
  <si>
    <t>Produto 9</t>
  </si>
  <si>
    <t>Produto 10</t>
  </si>
  <si>
    <t>Custos Fixos</t>
  </si>
  <si>
    <t>Despesas</t>
  </si>
  <si>
    <t>Água</t>
  </si>
  <si>
    <t>Luz</t>
  </si>
  <si>
    <t>Telefone</t>
  </si>
  <si>
    <t>Funcionário 1</t>
  </si>
  <si>
    <t>Sócio</t>
  </si>
  <si>
    <t>Impostos</t>
  </si>
  <si>
    <t>Plano Olist Pró</t>
  </si>
  <si>
    <t>Marketing</t>
  </si>
  <si>
    <t>Aluguel</t>
  </si>
  <si>
    <t>1. Introdução</t>
  </si>
  <si>
    <t>Quantidade</t>
  </si>
  <si>
    <t>Tempo Disponível para Produção</t>
  </si>
  <si>
    <t>Tempo (Horas)</t>
  </si>
  <si>
    <t>Custo de Produção</t>
  </si>
  <si>
    <t>Fio</t>
  </si>
  <si>
    <t>.</t>
  </si>
  <si>
    <t>Total Custos de Produção</t>
  </si>
  <si>
    <t>Total dos Custos</t>
  </si>
  <si>
    <t>Produto</t>
  </si>
  <si>
    <t>%</t>
  </si>
  <si>
    <t>Rateio Fixos</t>
  </si>
  <si>
    <t>Custo Total</t>
  </si>
  <si>
    <t>CUSTOS</t>
  </si>
  <si>
    <t>Rateio dos Custos Fixos e Cálculo do Custo Total</t>
  </si>
  <si>
    <t>Custo de produção</t>
  </si>
  <si>
    <t>Comissão + Impostos</t>
  </si>
  <si>
    <t>Custo Unitário</t>
  </si>
  <si>
    <t>-</t>
  </si>
  <si>
    <t>Comissão sobre Vendas</t>
  </si>
  <si>
    <t>% Impostos sobre Vendas</t>
  </si>
  <si>
    <t>Lucro/Prej por unidade</t>
  </si>
  <si>
    <t>Lucro/Prej Total</t>
  </si>
  <si>
    <t>CÁLCULO DO PREÇO DE VENDA</t>
  </si>
  <si>
    <t>Preço de Venda Unit</t>
  </si>
  <si>
    <t xml:space="preserve">Saldo de Tempo de Produção </t>
  </si>
  <si>
    <t>Capacidade de Produção</t>
  </si>
  <si>
    <t>Olá!</t>
  </si>
  <si>
    <t>Seja bem vindo à planilha Olist para Cálculo de Custos e Preço de Venda.</t>
  </si>
  <si>
    <t>PLANILHA PARA CÁLCULO DE CUSTOS E PREÇO DE VENDA</t>
  </si>
  <si>
    <t>Vamos começar?</t>
  </si>
  <si>
    <t>Na parte superior temos os campos que devem ser preenchidos para completarmos nossa planilha.</t>
  </si>
  <si>
    <t>Você pode navegar entre eles apenas clicando no nome de cada um.</t>
  </si>
  <si>
    <t>Sâo eles:</t>
  </si>
  <si>
    <t>Agora vamos entender cada uma das abas, como preencher, e pra que servem.</t>
  </si>
  <si>
    <t>Vamos utilizar uma empresa fictícia para exemplificar o preenchimento de cada campo da planilha.</t>
  </si>
  <si>
    <t>2. Empresa</t>
  </si>
  <si>
    <r>
      <t xml:space="preserve">Na aba </t>
    </r>
    <r>
      <rPr>
        <b/>
        <sz val="11"/>
        <color theme="1"/>
        <rFont val="Calibri"/>
        <family val="2"/>
        <scheme val="minor"/>
      </rPr>
      <t>Empresa</t>
    </r>
    <r>
      <rPr>
        <sz val="11"/>
        <color theme="1"/>
        <rFont val="Calibri"/>
        <family val="2"/>
        <scheme val="minor"/>
      </rPr>
      <t xml:space="preserve"> devem ser preenchidos alguns dados da empresa:</t>
    </r>
  </si>
  <si>
    <t xml:space="preserve">        independentemente da produção. </t>
  </si>
  <si>
    <r>
      <t xml:space="preserve">        Nessa tabela, </t>
    </r>
    <r>
      <rPr>
        <b/>
        <sz val="11"/>
        <color theme="1"/>
        <rFont val="Calibri"/>
        <family val="2"/>
        <scheme val="minor"/>
      </rPr>
      <t>Custos Fixos</t>
    </r>
    <r>
      <rPr>
        <sz val="11"/>
        <color theme="1"/>
        <rFont val="Calibri"/>
        <family val="2"/>
        <scheme val="minor"/>
      </rPr>
      <t>, devemos por os custos da empresa que ocorrem</t>
    </r>
  </si>
  <si>
    <t xml:space="preserve">        Por exemplo, mesmo que a empresa não produza nenhum produto, ela ainda</t>
  </si>
  <si>
    <t xml:space="preserve">        terá que pagar o aluguel, o salário do funcionário e do sócio, etc.</t>
  </si>
  <si>
    <t xml:space="preserve">        Essas perguntas devem ser respondidas de acordo com sua empresa, e ajudarão a calcular a capacidade produtiva.</t>
  </si>
  <si>
    <t xml:space="preserve">        Horas de produção disponíveis, é o total de tempo no mês que a empresa tem para produzir seus produtos.</t>
  </si>
  <si>
    <t xml:space="preserve">        No caso da nossa empresa exemplo, ela tem 320 horas por mês para produzir, com esse tempo total, podemos</t>
  </si>
  <si>
    <t xml:space="preserve">        dividir esse tempo e descobrir quantas unidades de cada produto a empresa consegue fazer.</t>
  </si>
  <si>
    <t>Bolsa de Renda</t>
  </si>
  <si>
    <t>Almofada</t>
  </si>
  <si>
    <t>Cadeira</t>
  </si>
  <si>
    <t>Mochila</t>
  </si>
  <si>
    <t xml:space="preserve">        Continuar completando os campos com as informações solicitas.</t>
  </si>
  <si>
    <t xml:space="preserve">        Essa é a parte mais simples da planilha, mas que tem um grande impacto na hora de calcular seus custos.</t>
  </si>
  <si>
    <t xml:space="preserve">        Nesse campo, colocar os nomes dos produtos, para que seja mais fácil depois identificar quais os custos de cada um.</t>
  </si>
  <si>
    <t>3. Produto 1, 2, 3...</t>
  </si>
  <si>
    <t>Nessas abas, vamos colocar as características específicas de cada produto que informamos anteriormente.</t>
  </si>
  <si>
    <r>
      <t xml:space="preserve">O campo </t>
    </r>
    <r>
      <rPr>
        <b/>
        <sz val="11"/>
        <color theme="1"/>
        <rFont val="Calibri"/>
        <family val="2"/>
        <scheme val="minor"/>
      </rPr>
      <t xml:space="preserve">Nome do Produto </t>
    </r>
    <r>
      <rPr>
        <sz val="11"/>
        <color theme="1"/>
        <rFont val="Calibri"/>
        <family val="2"/>
        <scheme val="minor"/>
      </rPr>
      <t xml:space="preserve">é puxado automaticamente da aba </t>
    </r>
    <r>
      <rPr>
        <b/>
        <sz val="11"/>
        <color theme="1"/>
        <rFont val="Calibri"/>
        <family val="2"/>
        <scheme val="minor"/>
      </rPr>
      <t>Empresa.</t>
    </r>
  </si>
  <si>
    <r>
      <t xml:space="preserve">Na tabela </t>
    </r>
    <r>
      <rPr>
        <b/>
        <sz val="11"/>
        <color theme="1"/>
        <rFont val="Calibri"/>
        <family val="2"/>
        <scheme val="minor"/>
      </rPr>
      <t>Materiais de Produção</t>
    </r>
    <r>
      <rPr>
        <sz val="11"/>
        <color theme="1"/>
        <rFont val="Calibri"/>
        <family val="2"/>
        <scheme val="minor"/>
      </rPr>
      <t xml:space="preserve"> devem ser inseridos os materiais que são necessários para produzir uma unidade daquele produto. No caso, a empresa gasta R$ 20,00 de Fio de renda, e </t>
    </r>
  </si>
  <si>
    <r>
      <t xml:space="preserve">R$ 5,00 com um zíper que é posto na bolsa, gerando um total de R$ 25,00 em material. (Lembre-se aqui devem ser colocados os materiais para produzir </t>
    </r>
    <r>
      <rPr>
        <u/>
        <sz val="11"/>
        <color theme="1"/>
        <rFont val="Calibri"/>
        <family val="2"/>
        <scheme val="minor"/>
      </rPr>
      <t>uma</t>
    </r>
    <r>
      <rPr>
        <sz val="11"/>
        <color theme="1"/>
        <rFont val="Calibri"/>
        <family val="2"/>
        <scheme val="minor"/>
      </rPr>
      <t xml:space="preserve"> unidade do produto).</t>
    </r>
  </si>
  <si>
    <r>
      <t xml:space="preserve">No campo </t>
    </r>
    <r>
      <rPr>
        <b/>
        <sz val="11"/>
        <color theme="1"/>
        <rFont val="Calibri"/>
        <family val="2"/>
        <scheme val="minor"/>
      </rPr>
      <t>Tempo para Produção</t>
    </r>
    <r>
      <rPr>
        <sz val="11"/>
        <color theme="1"/>
        <rFont val="Calibri"/>
        <family val="2"/>
        <scheme val="minor"/>
      </rPr>
      <t xml:space="preserve"> deve ser colocado o tempo necessário para produzir uma unidade desse produto, o campo numérico fica aberto para qualquer número,</t>
    </r>
  </si>
  <si>
    <r>
      <t xml:space="preserve">e podemos escolher entre </t>
    </r>
    <r>
      <rPr>
        <b/>
        <sz val="11"/>
        <color theme="1"/>
        <rFont val="Calibri"/>
        <family val="2"/>
        <scheme val="minor"/>
      </rPr>
      <t>Minutos</t>
    </r>
    <r>
      <rPr>
        <sz val="11"/>
        <color theme="1"/>
        <rFont val="Calibri"/>
        <family val="2"/>
        <scheme val="minor"/>
      </rPr>
      <t>,</t>
    </r>
    <r>
      <rPr>
        <b/>
        <sz val="11"/>
        <color theme="1"/>
        <rFont val="Calibri"/>
        <family val="2"/>
        <scheme val="minor"/>
      </rPr>
      <t xml:space="preserve"> Horas </t>
    </r>
    <r>
      <rPr>
        <sz val="11"/>
        <color theme="1"/>
        <rFont val="Calibri"/>
        <family val="2"/>
        <scheme val="minor"/>
      </rPr>
      <t xml:space="preserve">e </t>
    </r>
    <r>
      <rPr>
        <b/>
        <sz val="11"/>
        <color theme="1"/>
        <rFont val="Calibri"/>
        <family val="2"/>
        <scheme val="minor"/>
      </rPr>
      <t>Dias</t>
    </r>
    <r>
      <rPr>
        <sz val="11"/>
        <color theme="1"/>
        <rFont val="Calibri"/>
        <family val="2"/>
        <scheme val="minor"/>
      </rPr>
      <t>. No caso da empresa exemplo, ela leva 4 Horas para produzir uma unidade da Bolsa de Renda. (O dia é contado de acordo</t>
    </r>
  </si>
  <si>
    <r>
      <t xml:space="preserve">com o preenchido na aba </t>
    </r>
    <r>
      <rPr>
        <b/>
        <sz val="11"/>
        <color theme="1"/>
        <rFont val="Calibri"/>
        <family val="2"/>
        <scheme val="minor"/>
      </rPr>
      <t>Empresa</t>
    </r>
    <r>
      <rPr>
        <sz val="11"/>
        <color theme="1"/>
        <rFont val="Calibri"/>
        <family val="2"/>
        <scheme val="minor"/>
      </rPr>
      <t xml:space="preserve">, no caso dessa empresa, o dia conta como 8 horas, conforme respondido na pergunta </t>
    </r>
    <r>
      <rPr>
        <b/>
        <sz val="11"/>
        <color theme="1"/>
        <rFont val="Calibri"/>
        <family val="2"/>
        <scheme val="minor"/>
      </rPr>
      <t>"Quantas horas diárias cada pessoa produz?"</t>
    </r>
    <r>
      <rPr>
        <sz val="11"/>
        <color theme="1"/>
        <rFont val="Calibri"/>
        <family val="2"/>
        <scheme val="minor"/>
      </rPr>
      <t>).</t>
    </r>
  </si>
  <si>
    <t>Nessa aba, vamos identificar quantos produtos podemos produzir com nossa quantidade de tempo disponível, e o valor de materiais que vamos gastar.</t>
  </si>
  <si>
    <t xml:space="preserve"> </t>
  </si>
  <si>
    <r>
      <t xml:space="preserve">        Esse campo é puxado automaticamente da aba </t>
    </r>
    <r>
      <rPr>
        <b/>
        <sz val="11"/>
        <color theme="1"/>
        <rFont val="Calibri"/>
        <family val="2"/>
        <scheme val="minor"/>
      </rPr>
      <t>Empresa</t>
    </r>
    <r>
      <rPr>
        <sz val="11"/>
        <color theme="1"/>
        <rFont val="Calibri"/>
        <family val="2"/>
        <scheme val="minor"/>
      </rPr>
      <t>.</t>
    </r>
  </si>
  <si>
    <r>
      <t xml:space="preserve">        Nessa tabela, precisamos preencher apenas a </t>
    </r>
    <r>
      <rPr>
        <b/>
        <sz val="11"/>
        <color theme="1"/>
        <rFont val="Calibri"/>
        <family val="2"/>
        <scheme val="minor"/>
      </rPr>
      <t>Quantidade</t>
    </r>
    <r>
      <rPr>
        <sz val="11"/>
        <color theme="1"/>
        <rFont val="Calibri"/>
        <family val="2"/>
        <scheme val="minor"/>
      </rPr>
      <t xml:space="preserve"> daquele produto que</t>
    </r>
  </si>
  <si>
    <t xml:space="preserve">        pretendemos produzir. Então a tabela calcula automáticamente quanto </t>
  </si>
  <si>
    <t xml:space="preserve">        tempo será necessário para produzir aquela quantidade, e qual será o custo</t>
  </si>
  <si>
    <t xml:space="preserve">        de materiais necessários para essa produção.</t>
  </si>
  <si>
    <r>
      <t xml:space="preserve">        Nos campos </t>
    </r>
    <r>
      <rPr>
        <b/>
        <sz val="11"/>
        <color theme="1"/>
        <rFont val="Calibri"/>
        <family val="2"/>
        <scheme val="minor"/>
      </rPr>
      <t>TOTAIS</t>
    </r>
    <r>
      <rPr>
        <sz val="11"/>
        <color theme="1"/>
        <rFont val="Calibri"/>
        <family val="2"/>
        <scheme val="minor"/>
      </rPr>
      <t xml:space="preserve"> podemos ver quantas horas serão necessárias para produzir todos</t>
    </r>
  </si>
  <si>
    <t xml:space="preserve">        os produtos estimados, e qual será o custo com materiais total.</t>
  </si>
  <si>
    <t xml:space="preserve">        Se esse valor estiver acima de 0, significa que temos tempo ocioso na produção que poderia ser utilizado para</t>
  </si>
  <si>
    <t xml:space="preserve">        produzir mais produtos. Se estiver igual a 0, significa que estamos aproveitando totalmente o tempo disponível</t>
  </si>
  <si>
    <t>4. Capacidade Produtiva</t>
  </si>
  <si>
    <t xml:space="preserve">        para produção que temos. Se estiver inferior a 0, significa que calculamos uma quantidade de produtos superior </t>
  </si>
  <si>
    <r>
      <t xml:space="preserve">        a que podemos produzir, quando isso acontecer, devemos voltar no campo </t>
    </r>
    <r>
      <rPr>
        <b/>
        <sz val="11"/>
        <color theme="1"/>
        <rFont val="Calibri"/>
        <family val="2"/>
        <scheme val="minor"/>
      </rPr>
      <t xml:space="preserve">Quantidade </t>
    </r>
    <r>
      <rPr>
        <sz val="11"/>
        <color theme="1"/>
        <rFont val="Calibri"/>
        <family val="2"/>
        <scheme val="minor"/>
      </rPr>
      <t>e diminuir a quantidade de algum</t>
    </r>
  </si>
  <si>
    <t xml:space="preserve">        produto.</t>
  </si>
  <si>
    <r>
      <t xml:space="preserve">        No campo </t>
    </r>
    <r>
      <rPr>
        <b/>
        <sz val="11"/>
        <color theme="1"/>
        <rFont val="Calibri"/>
        <family val="2"/>
        <scheme val="minor"/>
      </rPr>
      <t>Saldo de Tempo de Produção</t>
    </r>
    <r>
      <rPr>
        <sz val="11"/>
        <color theme="1"/>
        <rFont val="Calibri"/>
        <family val="2"/>
        <scheme val="minor"/>
      </rPr>
      <t xml:space="preserve"> podemos ver quanto tempo ainda temos disponível para produzir os produtos,</t>
    </r>
  </si>
  <si>
    <t>5. Custos</t>
  </si>
  <si>
    <r>
      <t xml:space="preserve">Lembra daqueles </t>
    </r>
    <r>
      <rPr>
        <b/>
        <sz val="11"/>
        <color theme="1"/>
        <rFont val="Calibri"/>
        <family val="2"/>
        <scheme val="minor"/>
      </rPr>
      <t>Custos Fixos</t>
    </r>
    <r>
      <rPr>
        <sz val="11"/>
        <color theme="1"/>
        <rFont val="Calibri"/>
        <family val="2"/>
        <scheme val="minor"/>
      </rPr>
      <t xml:space="preserve"> que foram preenchidos na aba </t>
    </r>
    <r>
      <rPr>
        <b/>
        <sz val="11"/>
        <color theme="1"/>
        <rFont val="Calibri"/>
        <family val="2"/>
        <scheme val="minor"/>
      </rPr>
      <t>Empresa</t>
    </r>
    <r>
      <rPr>
        <sz val="11"/>
        <color theme="1"/>
        <rFont val="Calibri"/>
        <family val="2"/>
        <scheme val="minor"/>
      </rPr>
      <t>? Iremos usá-los aqui, onde eles serão distribuídos para cada produto, e juntamente</t>
    </r>
  </si>
  <si>
    <t>com os Custos de Produção, irão nos dar o Custo Total de cada produto, abaixo entenderemos como essa aba funciona.</t>
  </si>
  <si>
    <r>
      <t xml:space="preserve">        Nessa primeira tabela, temos os </t>
    </r>
    <r>
      <rPr>
        <b/>
        <sz val="11"/>
        <color theme="1"/>
        <rFont val="Calibri"/>
        <family val="2"/>
        <scheme val="minor"/>
      </rPr>
      <t>Custos Fixos</t>
    </r>
    <r>
      <rPr>
        <sz val="11"/>
        <color theme="1"/>
        <rFont val="Calibri"/>
        <family val="2"/>
        <scheme val="minor"/>
      </rPr>
      <t xml:space="preserve">, que são puxados da aba </t>
    </r>
    <r>
      <rPr>
        <b/>
        <sz val="11"/>
        <color theme="1"/>
        <rFont val="Calibri"/>
        <family val="2"/>
        <scheme val="minor"/>
      </rPr>
      <t>Empresa</t>
    </r>
    <r>
      <rPr>
        <sz val="11"/>
        <color theme="1"/>
        <rFont val="Calibri"/>
        <family val="2"/>
        <scheme val="minor"/>
      </rPr>
      <t xml:space="preserve">, e também o </t>
    </r>
    <r>
      <rPr>
        <b/>
        <sz val="11"/>
        <color theme="1"/>
        <rFont val="Calibri"/>
        <family val="2"/>
        <scheme val="minor"/>
      </rPr>
      <t>Total dos Custos de Produção</t>
    </r>
    <r>
      <rPr>
        <sz val="11"/>
        <color theme="1"/>
        <rFont val="Calibri"/>
        <family val="2"/>
        <scheme val="minor"/>
      </rPr>
      <t>,</t>
    </r>
  </si>
  <si>
    <r>
      <t xml:space="preserve">        que é puxado da aba </t>
    </r>
    <r>
      <rPr>
        <b/>
        <sz val="11"/>
        <color theme="1"/>
        <rFont val="Calibri"/>
        <family val="2"/>
        <scheme val="minor"/>
      </rPr>
      <t>Capacidade Produtiva</t>
    </r>
    <r>
      <rPr>
        <sz val="11"/>
        <color theme="1"/>
        <rFont val="Calibri"/>
        <family val="2"/>
        <scheme val="minor"/>
      </rPr>
      <t xml:space="preserve">, e juntos nos dão o </t>
    </r>
    <r>
      <rPr>
        <b/>
        <sz val="11"/>
        <color theme="1"/>
        <rFont val="Calibri"/>
        <family val="2"/>
        <scheme val="minor"/>
      </rPr>
      <t xml:space="preserve">Total dos Custos </t>
    </r>
    <r>
      <rPr>
        <sz val="11"/>
        <color theme="1"/>
        <rFont val="Calibri"/>
        <family val="2"/>
        <scheme val="minor"/>
      </rPr>
      <t>da empresa.</t>
    </r>
  </si>
  <si>
    <t/>
  </si>
  <si>
    <t>Essa aba inteira é calculada automaticamente. (Oba!)</t>
  </si>
  <si>
    <t>Vamos entender os campos novos que apareceram nessa tabela,</t>
  </si>
  <si>
    <t>Custos de Produção, que foram R$ 3.866,00.</t>
  </si>
  <si>
    <r>
      <rPr>
        <b/>
        <sz val="11"/>
        <color theme="1"/>
        <rFont val="Calibri"/>
        <family val="2"/>
        <scheme val="minor"/>
      </rPr>
      <t xml:space="preserve">%: </t>
    </r>
    <r>
      <rPr>
        <sz val="11"/>
        <color theme="1"/>
        <rFont val="Calibri"/>
        <family val="2"/>
        <scheme val="minor"/>
      </rPr>
      <t xml:space="preserve">Essa porcentagem, é o quanto cada produto representa no total dos </t>
    </r>
    <r>
      <rPr>
        <b/>
        <sz val="11"/>
        <color theme="1"/>
        <rFont val="Calibri"/>
        <family val="2"/>
        <scheme val="minor"/>
      </rPr>
      <t>Custos de Produção</t>
    </r>
    <r>
      <rPr>
        <sz val="11"/>
        <color theme="1"/>
        <rFont val="Calibri"/>
        <family val="2"/>
        <scheme val="minor"/>
      </rPr>
      <t xml:space="preserve">. Por exemplo, a produção das </t>
    </r>
    <r>
      <rPr>
        <b/>
        <sz val="11"/>
        <color theme="1"/>
        <rFont val="Calibri"/>
        <family val="2"/>
        <scheme val="minor"/>
      </rPr>
      <t xml:space="preserve">Cadeiras </t>
    </r>
    <r>
      <rPr>
        <sz val="11"/>
        <color theme="1"/>
        <rFont val="Calibri"/>
        <family val="2"/>
        <scheme val="minor"/>
      </rPr>
      <t>foi R$ 624,00, que representa 16% dos</t>
    </r>
  </si>
  <si>
    <t>Após termos essa porcentagem, utilizamos ela fazer o rateio dos custos fixos.</t>
  </si>
  <si>
    <t>O valor que obtemos (R$ 681,85) é o valor dos custos fixos que deve ser coberto pela produção das cadeiras.</t>
  </si>
  <si>
    <r>
      <t xml:space="preserve">Aplicamos a porcentagem de cada produto sobre o total dos </t>
    </r>
    <r>
      <rPr>
        <b/>
        <sz val="11"/>
        <color theme="1"/>
        <rFont val="Calibri"/>
        <family val="2"/>
        <scheme val="minor"/>
      </rPr>
      <t>Custos Fixos</t>
    </r>
    <r>
      <rPr>
        <sz val="11"/>
        <color theme="1"/>
        <rFont val="Calibri"/>
        <family val="2"/>
        <scheme val="minor"/>
      </rPr>
      <t xml:space="preserve">. Por exemplo, pegamos o 16% das cadeiras, e jogamos nos </t>
    </r>
    <r>
      <rPr>
        <b/>
        <sz val="11"/>
        <color theme="1"/>
        <rFont val="Calibri"/>
        <family val="2"/>
        <scheme val="minor"/>
      </rPr>
      <t>Custos Fixos</t>
    </r>
    <r>
      <rPr>
        <sz val="11"/>
        <color theme="1"/>
        <rFont val="Calibri"/>
        <family val="2"/>
        <scheme val="minor"/>
      </rPr>
      <t xml:space="preserve"> (R$ 4.224,40).</t>
    </r>
  </si>
  <si>
    <t>Após esse passo, temos o Custo Total daquele produto, que engloba os materiais de produção, e os custos fixos da empresa. No caso da Cadeira, o Custo Total é R$ 1.305,85.</t>
  </si>
  <si>
    <t>O Custo Unitário pega esse Custo Total, e divide pela quantidade de cadeiras que estima-se produzir (12 conforme informado anteriormente),</t>
  </si>
  <si>
    <t>assim temos o custo de cada cadeira (R$ 108,82).</t>
  </si>
  <si>
    <t>5. Preço</t>
  </si>
  <si>
    <t>Com essa planilha você coseguirá calcular os custos dos seus produtos, e descobrir qual o melhor preço de venda, preenchendo o mínimo de informações</t>
  </si>
  <si>
    <t>necessárias e tirando o máximo de informações delas;</t>
  </si>
  <si>
    <t>Finalmente chegamos na parte que interessa! Descobrir qual o melhor preço de venda dos produtos.</t>
  </si>
  <si>
    <r>
      <t xml:space="preserve">        Aqui precisamos preencher os gastos que temos com as vendas, no caso deixamos os mais comuns, </t>
    </r>
    <r>
      <rPr>
        <b/>
        <sz val="11"/>
        <color theme="1"/>
        <rFont val="Calibri"/>
        <family val="2"/>
        <scheme val="minor"/>
      </rPr>
      <t>Comissão de Vendas</t>
    </r>
  </si>
  <si>
    <r>
      <t xml:space="preserve">        </t>
    </r>
    <r>
      <rPr>
        <sz val="11"/>
        <color theme="1"/>
        <rFont val="Calibri"/>
        <family val="2"/>
        <scheme val="minor"/>
      </rPr>
      <t xml:space="preserve">e </t>
    </r>
    <r>
      <rPr>
        <b/>
        <sz val="11"/>
        <color theme="1"/>
        <rFont val="Calibri"/>
        <family val="2"/>
        <scheme val="minor"/>
      </rPr>
      <t>% de Impostos sobre Vendas</t>
    </r>
    <r>
      <rPr>
        <sz val="11"/>
        <color theme="1"/>
        <rFont val="Calibri"/>
        <family val="2"/>
        <scheme val="minor"/>
      </rPr>
      <t>, no caso da nossa empresa exemplo, como ela é enquadrada no programa MEI</t>
    </r>
  </si>
  <si>
    <t xml:space="preserve">        (Micro Empreendedor Individual), ela não paga uma % de impostos, e sim um valor fixo (R$ 40,40) que já foi colocado</t>
  </si>
  <si>
    <r>
      <t xml:space="preserve">        junto com os custos fixos na aba </t>
    </r>
    <r>
      <rPr>
        <b/>
        <sz val="11"/>
        <color theme="1"/>
        <rFont val="Calibri"/>
        <family val="2"/>
        <scheme val="minor"/>
      </rPr>
      <t>Empresa</t>
    </r>
    <r>
      <rPr>
        <sz val="11"/>
        <color theme="1"/>
        <rFont val="Calibri"/>
        <family val="2"/>
        <scheme val="minor"/>
      </rPr>
      <t>. Mas ela ainda paga 15% de Comissão de Vendas.</t>
    </r>
  </si>
  <si>
    <t>Vamos para uma explicação de cada coluna, assim entederemos melhor a situação da empresa.</t>
  </si>
  <si>
    <r>
      <t xml:space="preserve">As colunas </t>
    </r>
    <r>
      <rPr>
        <b/>
        <sz val="11"/>
        <color theme="1"/>
        <rFont val="Calibri"/>
        <family val="2"/>
        <scheme val="minor"/>
      </rPr>
      <t xml:space="preserve">Produto </t>
    </r>
    <r>
      <rPr>
        <sz val="11"/>
        <color theme="1"/>
        <rFont val="Calibri"/>
        <family val="2"/>
        <scheme val="minor"/>
      </rPr>
      <t xml:space="preserve">e </t>
    </r>
    <r>
      <rPr>
        <b/>
        <sz val="11"/>
        <color theme="1"/>
        <rFont val="Calibri"/>
        <family val="2"/>
        <scheme val="minor"/>
      </rPr>
      <t>Custo Unitário</t>
    </r>
    <r>
      <rPr>
        <sz val="11"/>
        <color theme="1"/>
        <rFont val="Calibri"/>
        <family val="2"/>
        <scheme val="minor"/>
      </rPr>
      <t xml:space="preserve"> vêm das abas anteriores, são os valores calculados anteriormente.</t>
    </r>
  </si>
  <si>
    <r>
      <t xml:space="preserve">Na coluna </t>
    </r>
    <r>
      <rPr>
        <b/>
        <sz val="11"/>
        <color theme="1"/>
        <rFont val="Calibri"/>
        <family val="2"/>
        <scheme val="minor"/>
      </rPr>
      <t xml:space="preserve">Preço de Venda </t>
    </r>
    <r>
      <rPr>
        <sz val="11"/>
        <color theme="1"/>
        <rFont val="Calibri"/>
        <family val="2"/>
        <scheme val="minor"/>
      </rPr>
      <t>é onde iremos fazer os testes, podemos colocar os valores os quais pretendemos vender cada unidade dos produtos.</t>
    </r>
  </si>
  <si>
    <r>
      <t xml:space="preserve">Na coluna </t>
    </r>
    <r>
      <rPr>
        <b/>
        <sz val="11"/>
        <color theme="1"/>
        <rFont val="Calibri"/>
        <family val="2"/>
        <scheme val="minor"/>
      </rPr>
      <t>Comissão + Impostos</t>
    </r>
    <r>
      <rPr>
        <sz val="11"/>
        <color theme="1"/>
        <rFont val="Calibri"/>
        <family val="2"/>
        <scheme val="minor"/>
      </rPr>
      <t xml:space="preserve"> é pego o valor do preço de venda, e jogado a porcentagem das Comissões e dos Impostos (no caso 15% do preço de venda).</t>
    </r>
  </si>
  <si>
    <r>
      <t xml:space="preserve">Após esses passos, a tabela calcula e automaticamente nos devolve o </t>
    </r>
    <r>
      <rPr>
        <b/>
        <sz val="11"/>
        <color theme="1"/>
        <rFont val="Calibri"/>
        <family val="2"/>
        <scheme val="minor"/>
      </rPr>
      <t>Lucro ou Prejuízo por unidade</t>
    </r>
    <r>
      <rPr>
        <sz val="11"/>
        <color theme="1"/>
        <rFont val="Calibri"/>
        <family val="2"/>
        <scheme val="minor"/>
      </rPr>
      <t xml:space="preserve"> que é o valor que esse nosso produto está</t>
    </r>
  </si>
  <si>
    <r>
      <t>gerando de Lucro ou Prejuízo, esse valor é obtido pegando o "</t>
    </r>
    <r>
      <rPr>
        <b/>
        <sz val="11"/>
        <color theme="1"/>
        <rFont val="Calibri"/>
        <family val="2"/>
        <scheme val="minor"/>
      </rPr>
      <t>Preço de Venda</t>
    </r>
    <r>
      <rPr>
        <sz val="11"/>
        <color theme="1"/>
        <rFont val="Calibri"/>
        <family val="2"/>
        <scheme val="minor"/>
      </rPr>
      <t xml:space="preserve"> "- "</t>
    </r>
    <r>
      <rPr>
        <b/>
        <sz val="11"/>
        <color theme="1"/>
        <rFont val="Calibri"/>
        <family val="2"/>
        <scheme val="minor"/>
      </rPr>
      <t xml:space="preserve">Custo Unitário" </t>
    </r>
    <r>
      <rPr>
        <sz val="11"/>
        <color theme="1"/>
        <rFont val="Calibri"/>
        <family val="2"/>
        <scheme val="minor"/>
      </rPr>
      <t>- "</t>
    </r>
    <r>
      <rPr>
        <b/>
        <sz val="11"/>
        <color theme="1"/>
        <rFont val="Calibri"/>
        <family val="2"/>
        <scheme val="minor"/>
      </rPr>
      <t>Comissão + Impostos"</t>
    </r>
    <r>
      <rPr>
        <sz val="11"/>
        <color theme="1"/>
        <rFont val="Calibri"/>
        <family val="2"/>
        <scheme val="minor"/>
      </rPr>
      <t>.</t>
    </r>
  </si>
  <si>
    <t>No nosso exemplo, podemos ver que os produtos Bolsa de Renda, Almofada e Cadeira estão dando lucro, de R$ 7,18; R$ 7,70 e R$ 18,68 respectivamente.</t>
  </si>
  <si>
    <t>Já a Mochila está dando um prejuízo de R$ 2,57 cada uma que é vendida.</t>
  </si>
  <si>
    <t xml:space="preserve">No total das quantidades produzidas temos os 3 produtos dando um lucro de R$ 172,38 ; R$ 261,77 e R$ 224,15 respectivamente, enquanto a Mochila </t>
  </si>
  <si>
    <t>No fim das contas, caso venda todos os produtos a empresa terá um lucro de R$ 596,60. É importante lembrar que desse valor já foi</t>
  </si>
  <si>
    <t>descontado o valor que é pago ao proprietário da empresa, o salário do funcionário e todas as outras despesas, esse valor de R$ 596,60 é o lucro</t>
  </si>
  <si>
    <t>que é recomendável que seja investido na empresa, para deixar uma folga caso ocorra um mês de vendas baixas, ou investir em ferramentas para produzir novos produtos, etc.</t>
  </si>
  <si>
    <t>6. Considerações Finais</t>
  </si>
  <si>
    <t>Esse é o fim do nosso Tutorial, espero que tenha tirado todas suas dúvidas quanto aos campos da planilha.</t>
  </si>
  <si>
    <t>Aguns pontos que são interessantes serem observados na empresa.</t>
  </si>
  <si>
    <t xml:space="preserve">        para retirar todo mês, e fazer a sua retirada de acordo com o desempenho da empresa. Isso é uma prática muito comum, e muito arriscada, pois muitas vezes </t>
  </si>
  <si>
    <t xml:space="preserve">        lucro de R$ 2.596,60 e o sócio retirar todo esse dinheiro.</t>
  </si>
  <si>
    <t xml:space="preserve">     - Definir um valor fixo para o sócio tirar por mês, no nosso exemplo foi R$ 2.000,00. Um dos grandes erros dos empreendedores é não ter um valor fixo</t>
  </si>
  <si>
    <t xml:space="preserve">     - Caso sua empresa não seja MEI, favor veridicar com seu Contador qual a % de impostos que são pagos sobre as vendas.</t>
  </si>
  <si>
    <t>está dando um prejuízo total de R$ 61,70. O preço de venda deve ser revisto.</t>
  </si>
  <si>
    <t xml:space="preserve">     - Quanto maior a quantidade ou variedade de produtos produzidos pela empresa, menor fica o custo de cada produto.</t>
  </si>
  <si>
    <t>Essas são algumas dicas que irão te ajudar a controlar e crescer cada vez mais seu negócio.</t>
  </si>
  <si>
    <t>Boas Vendas!</t>
  </si>
  <si>
    <t xml:space="preserve">        é isso que leva a empresa a falência. É melhor a empresa ter um lucro de R$ 596,60 que fica com ela e é pago o salário do sócio normalmente, do que ela ter um</t>
  </si>
  <si>
    <t xml:space="preserve">     - Preencher todos os campos da planilha, com os valores corretos, para que seja possível obter o cálculo correto do preço de venda e dos custos.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</si>
</sst>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R$&quot;\ * #,##0.00_-;\-&quot;R$&quot;\ * #,##0.00_-;_-&quot;R$&quot;\ * &quot;-&quot;??_-;_-@_-"/>
    <numFmt numFmtId="164" formatCode="#,##0\ &quot;Horas&quot;"/>
    <numFmt numFmtId="165" formatCode="0.00\ &quot;Horas&quot;;[Red]\-0.00\ &quot;Horas&quot;"/>
    <numFmt numFmtId="166" formatCode="#,##0.0"/>
    <numFmt numFmtId="167" formatCode="&quot;*&quot;0\ &quot;por pessoa&quot;"/>
    <numFmt numFmtId="168" formatCode="[Color10]_-&quot;R$&quot;\ * #,##0.00_-;[Red]\-&quot;R$&quot;\ * #,##0.00_-;_-&quot;R$&quot;\ 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0BFB8"/>
        <bgColor indexed="64"/>
      </patternFill>
    </fill>
    <fill>
      <patternFill patternType="solid">
        <fgColor rgb="FFC7DCCE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8">
    <xf numFmtId="0" fontId="0" fillId="0" borderId="0" xfId="0"/>
    <xf numFmtId="0" fontId="0" fillId="3" borderId="0" xfId="0" applyFill="1"/>
    <xf numFmtId="0" fontId="0" fillId="0" borderId="0" xfId="0" applyFill="1"/>
    <xf numFmtId="0" fontId="0" fillId="2" borderId="0" xfId="0" applyFill="1"/>
    <xf numFmtId="0" fontId="0" fillId="0" borderId="0" xfId="0" applyFill="1" applyBorder="1" applyAlignment="1"/>
    <xf numFmtId="0" fontId="2" fillId="0" borderId="0" xfId="0" applyFont="1" applyFill="1"/>
    <xf numFmtId="0" fontId="0" fillId="0" borderId="4" xfId="0" applyFill="1" applyBorder="1" applyAlignment="1"/>
    <xf numFmtId="0" fontId="0" fillId="0" borderId="0" xfId="0" applyFill="1" applyBorder="1" applyAlignment="1">
      <alignment horizontal="left"/>
    </xf>
    <xf numFmtId="0" fontId="2" fillId="3" borderId="3" xfId="0" applyFont="1" applyFill="1" applyBorder="1"/>
    <xf numFmtId="0" fontId="2" fillId="0" borderId="3" xfId="0" applyFont="1" applyBorder="1"/>
    <xf numFmtId="44" fontId="2" fillId="0" borderId="3" xfId="1" applyFont="1" applyBorder="1"/>
    <xf numFmtId="0" fontId="0" fillId="0" borderId="0" xfId="0" applyFill="1" applyBorder="1"/>
    <xf numFmtId="0" fontId="2" fillId="0" borderId="3" xfId="0" applyFont="1" applyFill="1" applyBorder="1" applyAlignment="1">
      <alignment horizontal="center"/>
    </xf>
    <xf numFmtId="0" fontId="2" fillId="0" borderId="0" xfId="0" applyFont="1"/>
    <xf numFmtId="0" fontId="6" fillId="0" borderId="0" xfId="0" applyFont="1" applyFill="1" applyBorder="1" applyAlignment="1">
      <alignment horizontal="left"/>
    </xf>
    <xf numFmtId="3" fontId="0" fillId="0" borderId="0" xfId="0" applyNumberFormat="1" applyBorder="1"/>
    <xf numFmtId="164" fontId="0" fillId="0" borderId="3" xfId="0" applyNumberFormat="1" applyBorder="1" applyAlignment="1">
      <alignment horizontal="center"/>
    </xf>
    <xf numFmtId="4" fontId="0" fillId="0" borderId="0" xfId="0" applyNumberFormat="1" applyFill="1" applyBorder="1"/>
    <xf numFmtId="0" fontId="0" fillId="0" borderId="3" xfId="0" applyFill="1" applyBorder="1" applyAlignment="1">
      <alignment horizontal="center"/>
    </xf>
    <xf numFmtId="0" fontId="0" fillId="0" borderId="8" xfId="0" applyBorder="1" applyAlignment="1">
      <alignment horizontal="center"/>
    </xf>
    <xf numFmtId="4" fontId="0" fillId="0" borderId="3" xfId="0" applyNumberFormat="1" applyBorder="1" applyAlignment="1">
      <alignment horizontal="center"/>
    </xf>
    <xf numFmtId="167" fontId="0" fillId="0" borderId="0" xfId="0" applyNumberFormat="1" applyFont="1" applyBorder="1" applyAlignment="1">
      <alignment horizontal="center"/>
    </xf>
    <xf numFmtId="166" fontId="0" fillId="0" borderId="0" xfId="0" applyNumberFormat="1"/>
    <xf numFmtId="166" fontId="0" fillId="0" borderId="0" xfId="0" applyNumberFormat="1" applyBorder="1" applyAlignment="1">
      <alignment horizontal="center"/>
    </xf>
    <xf numFmtId="44" fontId="0" fillId="0" borderId="3" xfId="0" applyNumberFormat="1" applyBorder="1"/>
    <xf numFmtId="9" fontId="0" fillId="0" borderId="3" xfId="2" applyFont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7" fillId="0" borderId="0" xfId="0" applyFont="1" applyFill="1" applyBorder="1" applyAlignment="1">
      <alignment horizontal="center" vertical="center"/>
    </xf>
    <xf numFmtId="9" fontId="8" fillId="0" borderId="0" xfId="2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4" fontId="2" fillId="3" borderId="3" xfId="0" applyNumberFormat="1" applyFont="1" applyFill="1" applyBorder="1" applyAlignment="1">
      <alignment horizontal="center"/>
    </xf>
    <xf numFmtId="0" fontId="6" fillId="3" borderId="3" xfId="0" applyFont="1" applyFill="1" applyBorder="1"/>
    <xf numFmtId="0" fontId="6" fillId="3" borderId="3" xfId="0" applyFont="1" applyFill="1" applyBorder="1" applyAlignment="1">
      <alignment horizontal="center"/>
    </xf>
    <xf numFmtId="9" fontId="2" fillId="3" borderId="3" xfId="2" applyFont="1" applyFill="1" applyBorder="1" applyAlignment="1">
      <alignment horizontal="center"/>
    </xf>
    <xf numFmtId="44" fontId="2" fillId="3" borderId="3" xfId="0" applyNumberFormat="1" applyFont="1" applyFill="1" applyBorder="1"/>
    <xf numFmtId="44" fontId="8" fillId="3" borderId="3" xfId="1" applyFont="1" applyFill="1" applyBorder="1"/>
    <xf numFmtId="0" fontId="0" fillId="0" borderId="0" xfId="0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Font="1"/>
    <xf numFmtId="0" fontId="7" fillId="0" borderId="0" xfId="0" applyFont="1"/>
    <xf numFmtId="0" fontId="0" fillId="0" borderId="9" xfId="0" applyBorder="1" applyAlignment="1">
      <alignment vertical="center"/>
    </xf>
    <xf numFmtId="0" fontId="0" fillId="0" borderId="0" xfId="0" applyBorder="1" applyAlignment="1">
      <alignment vertical="center" wrapText="1"/>
    </xf>
    <xf numFmtId="4" fontId="0" fillId="0" borderId="3" xfId="0" applyNumberFormat="1" applyBorder="1"/>
    <xf numFmtId="4" fontId="2" fillId="3" borderId="3" xfId="0" applyNumberFormat="1" applyFont="1" applyFill="1" applyBorder="1"/>
    <xf numFmtId="2" fontId="0" fillId="0" borderId="3" xfId="1" applyNumberFormat="1" applyFont="1" applyBorder="1"/>
    <xf numFmtId="0" fontId="0" fillId="0" borderId="3" xfId="0" applyBorder="1" applyProtection="1">
      <protection locked="0"/>
    </xf>
    <xf numFmtId="44" fontId="0" fillId="0" borderId="3" xfId="1" applyFont="1" applyBorder="1" applyProtection="1">
      <protection locked="0"/>
    </xf>
    <xf numFmtId="0" fontId="0" fillId="0" borderId="3" xfId="0" applyFill="1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11" fillId="0" borderId="0" xfId="0" applyFont="1"/>
    <xf numFmtId="0" fontId="7" fillId="3" borderId="3" xfId="0" applyFont="1" applyFill="1" applyBorder="1" applyAlignment="1">
      <alignment horizontal="center"/>
    </xf>
    <xf numFmtId="44" fontId="8" fillId="3" borderId="7" xfId="1" applyFont="1" applyFill="1" applyBorder="1" applyAlignment="1">
      <alignment horizontal="center"/>
    </xf>
    <xf numFmtId="44" fontId="8" fillId="3" borderId="10" xfId="1" applyFont="1" applyFill="1" applyBorder="1" applyAlignment="1">
      <alignment horizontal="center"/>
    </xf>
    <xf numFmtId="44" fontId="7" fillId="3" borderId="7" xfId="1" applyFont="1" applyFill="1" applyBorder="1" applyAlignment="1">
      <alignment horizontal="center"/>
    </xf>
    <xf numFmtId="44" fontId="7" fillId="3" borderId="6" xfId="1" applyFont="1" applyFill="1" applyBorder="1" applyAlignment="1">
      <alignment horizontal="center"/>
    </xf>
    <xf numFmtId="44" fontId="7" fillId="3" borderId="10" xfId="1" applyFont="1" applyFill="1" applyBorder="1" applyAlignment="1">
      <alignment horizontal="center"/>
    </xf>
    <xf numFmtId="44" fontId="8" fillId="3" borderId="6" xfId="1" applyFont="1" applyFill="1" applyBorder="1" applyAlignment="1">
      <alignment horizontal="center"/>
    </xf>
    <xf numFmtId="168" fontId="7" fillId="3" borderId="7" xfId="1" applyNumberFormat="1" applyFont="1" applyFill="1" applyBorder="1" applyAlignment="1">
      <alignment horizontal="center"/>
    </xf>
    <xf numFmtId="168" fontId="7" fillId="3" borderId="6" xfId="1" applyNumberFormat="1" applyFont="1" applyFill="1" applyBorder="1" applyAlignment="1">
      <alignment horizontal="center"/>
    </xf>
    <xf numFmtId="168" fontId="7" fillId="3" borderId="10" xfId="1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44" fontId="0" fillId="0" borderId="7" xfId="1" applyFont="1" applyBorder="1" applyAlignment="1">
      <alignment horizontal="center"/>
    </xf>
    <xf numFmtId="44" fontId="0" fillId="0" borderId="10" xfId="1" applyFont="1" applyBorder="1" applyAlignment="1">
      <alignment horizontal="center"/>
    </xf>
    <xf numFmtId="44" fontId="0" fillId="0" borderId="6" xfId="1" applyFont="1" applyBorder="1" applyAlignment="1">
      <alignment horizontal="center"/>
    </xf>
    <xf numFmtId="168" fontId="0" fillId="0" borderId="7" xfId="1" applyNumberFormat="1" applyFont="1" applyBorder="1" applyAlignment="1">
      <alignment horizontal="center"/>
    </xf>
    <xf numFmtId="168" fontId="0" fillId="0" borderId="6" xfId="1" applyNumberFormat="1" applyFont="1" applyBorder="1" applyAlignment="1">
      <alignment horizontal="center"/>
    </xf>
    <xf numFmtId="168" fontId="0" fillId="0" borderId="10" xfId="1" applyNumberFormat="1" applyFont="1" applyBorder="1" applyAlignment="1">
      <alignment horizontal="center"/>
    </xf>
    <xf numFmtId="0" fontId="7" fillId="3" borderId="3" xfId="0" applyFont="1" applyFill="1" applyBorder="1" applyAlignment="1">
      <alignment horizontal="center" vertical="center"/>
    </xf>
    <xf numFmtId="9" fontId="8" fillId="0" borderId="3" xfId="2" applyFont="1" applyBorder="1" applyAlignment="1">
      <alignment horizontal="center" vertical="center"/>
    </xf>
    <xf numFmtId="0" fontId="9" fillId="2" borderId="5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44" fontId="2" fillId="3" borderId="3" xfId="0" applyNumberFormat="1" applyFont="1" applyFill="1" applyBorder="1" applyAlignment="1">
      <alignment horizontal="center"/>
    </xf>
    <xf numFmtId="44" fontId="2" fillId="3" borderId="3" xfId="1" applyNumberFormat="1" applyFont="1" applyFill="1" applyBorder="1" applyAlignment="1">
      <alignment horizontal="center"/>
    </xf>
    <xf numFmtId="44" fontId="2" fillId="3" borderId="3" xfId="1" applyFont="1" applyFill="1" applyBorder="1" applyAlignment="1">
      <alignment horizontal="center"/>
    </xf>
    <xf numFmtId="44" fontId="0" fillId="0" borderId="7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44" fontId="1" fillId="0" borderId="3" xfId="1" applyFont="1" applyBorder="1" applyAlignment="1">
      <alignment horizontal="center"/>
    </xf>
    <xf numFmtId="0" fontId="10" fillId="3" borderId="3" xfId="0" applyFont="1" applyFill="1" applyBorder="1" applyAlignment="1">
      <alignment horizontal="left"/>
    </xf>
    <xf numFmtId="44" fontId="7" fillId="0" borderId="3" xfId="1" applyFont="1" applyBorder="1" applyAlignment="1">
      <alignment horizontal="center"/>
    </xf>
    <xf numFmtId="0" fontId="9" fillId="2" borderId="9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/>
    <xf numFmtId="44" fontId="1" fillId="0" borderId="3" xfId="1" applyFont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 vertical="center" wrapText="1"/>
    </xf>
    <xf numFmtId="165" fontId="2" fillId="0" borderId="3" xfId="0" applyNumberFormat="1" applyFont="1" applyBorder="1" applyAlignment="1">
      <alignment horizontal="center" vertical="center"/>
    </xf>
    <xf numFmtId="0" fontId="0" fillId="0" borderId="7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44" fontId="0" fillId="0" borderId="3" xfId="1" applyFont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44" fontId="0" fillId="0" borderId="2" xfId="1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44" fontId="2" fillId="0" borderId="2" xfId="1" applyFont="1" applyBorder="1" applyAlignment="1">
      <alignment horizontal="center"/>
    </xf>
    <xf numFmtId="0" fontId="6" fillId="3" borderId="7" xfId="0" applyFont="1" applyFill="1" applyBorder="1" applyAlignment="1">
      <alignment horizontal="left"/>
    </xf>
    <xf numFmtId="0" fontId="2" fillId="3" borderId="0" xfId="0" applyFont="1" applyFill="1" applyAlignment="1">
      <alignment horizontal="left"/>
    </xf>
    <xf numFmtId="0" fontId="0" fillId="3" borderId="1" xfId="0" applyFill="1" applyBorder="1" applyAlignment="1">
      <alignment horizontal="left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wrapText="1"/>
    </xf>
    <xf numFmtId="3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5" xfId="0" applyFill="1" applyBorder="1" applyAlignment="1">
      <alignment horizontal="left"/>
    </xf>
    <xf numFmtId="0" fontId="3" fillId="2" borderId="3" xfId="0" applyFont="1" applyFill="1" applyBorder="1" applyAlignment="1">
      <alignment horizontal="center"/>
    </xf>
    <xf numFmtId="44" fontId="0" fillId="0" borderId="3" xfId="1" applyFont="1" applyBorder="1" applyAlignment="1">
      <alignment horizontal="left"/>
    </xf>
    <xf numFmtId="0" fontId="0" fillId="0" borderId="3" xfId="0" applyBorder="1" applyAlignment="1">
      <alignment horizontal="left"/>
    </xf>
    <xf numFmtId="0" fontId="2" fillId="3" borderId="0" xfId="0" applyFont="1" applyFill="1" applyBorder="1" applyAlignment="1">
      <alignment horizontal="left"/>
    </xf>
    <xf numFmtId="167" fontId="0" fillId="0" borderId="0" xfId="0" applyNumberFormat="1" applyFont="1" applyBorder="1" applyAlignment="1">
      <alignment horizontal="center"/>
    </xf>
    <xf numFmtId="44" fontId="0" fillId="0" borderId="3" xfId="0" applyNumberForma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6" xfId="0" applyFill="1" applyBorder="1" applyAlignment="1" applyProtection="1">
      <alignment horizontal="left"/>
      <protection locked="0"/>
    </xf>
    <xf numFmtId="0" fontId="0" fillId="0" borderId="0" xfId="0" applyFill="1" applyBorder="1" applyAlignment="1" applyProtection="1">
      <alignment horizontal="left"/>
      <protection locked="0"/>
    </xf>
    <xf numFmtId="0" fontId="0" fillId="0" borderId="3" xfId="0" applyFill="1" applyBorder="1" applyAlignment="1" applyProtection="1">
      <alignment horizontal="center"/>
      <protection locked="0"/>
    </xf>
    <xf numFmtId="0" fontId="0" fillId="0" borderId="5" xfId="0" applyFill="1" applyBorder="1" applyAlignment="1" applyProtection="1">
      <alignment horizontal="left"/>
      <protection locked="0"/>
    </xf>
    <xf numFmtId="44" fontId="0" fillId="0" borderId="2" xfId="1" applyFont="1" applyBorder="1" applyAlignment="1" applyProtection="1">
      <alignment horizontal="center"/>
      <protection locked="0"/>
    </xf>
    <xf numFmtId="3" fontId="0" fillId="0" borderId="3" xfId="0" applyNumberForma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left"/>
      <protection locked="0"/>
    </xf>
    <xf numFmtId="9" fontId="8" fillId="0" borderId="3" xfId="2" applyFont="1" applyBorder="1" applyAlignment="1" applyProtection="1">
      <alignment horizontal="center" vertical="center"/>
      <protection locked="0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Medium9"/>
  <colors>
    <mruColors>
      <color rgb="FF90BFB8"/>
      <color rgb="FFC7DCCE"/>
      <color rgb="FFDEEA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7'!A1"/><Relationship Id="rId13" Type="http://schemas.openxmlformats.org/officeDocument/2006/relationships/hyperlink" Target="#'9'!A1"/><Relationship Id="rId3" Type="http://schemas.openxmlformats.org/officeDocument/2006/relationships/hyperlink" Target="#'2'!A1"/><Relationship Id="rId7" Type="http://schemas.openxmlformats.org/officeDocument/2006/relationships/hyperlink" Target="#'6'!A1"/><Relationship Id="rId12" Type="http://schemas.openxmlformats.org/officeDocument/2006/relationships/hyperlink" Target="#'10'!A1"/><Relationship Id="rId2" Type="http://schemas.openxmlformats.org/officeDocument/2006/relationships/hyperlink" Target="#'1'!A1"/><Relationship Id="rId1" Type="http://schemas.openxmlformats.org/officeDocument/2006/relationships/hyperlink" Target="#Empresa!A1"/><Relationship Id="rId6" Type="http://schemas.openxmlformats.org/officeDocument/2006/relationships/hyperlink" Target="#'5'!A1"/><Relationship Id="rId11" Type="http://schemas.openxmlformats.org/officeDocument/2006/relationships/hyperlink" Target="#'Cap Prod'!A1"/><Relationship Id="rId5" Type="http://schemas.openxmlformats.org/officeDocument/2006/relationships/hyperlink" Target="#'4'!A1"/><Relationship Id="rId15" Type="http://schemas.openxmlformats.org/officeDocument/2006/relationships/image" Target="../media/image1.jpg"/><Relationship Id="rId10" Type="http://schemas.openxmlformats.org/officeDocument/2006/relationships/hyperlink" Target="#Custos!A1"/><Relationship Id="rId4" Type="http://schemas.openxmlformats.org/officeDocument/2006/relationships/hyperlink" Target="#'3'!A1"/><Relationship Id="rId9" Type="http://schemas.openxmlformats.org/officeDocument/2006/relationships/hyperlink" Target="#'8'!A1"/><Relationship Id="rId14" Type="http://schemas.openxmlformats.org/officeDocument/2006/relationships/hyperlink" Target="#Pre&#231;o!A1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hyperlink" Target="#'6'!A1"/><Relationship Id="rId13" Type="http://schemas.openxmlformats.org/officeDocument/2006/relationships/hyperlink" Target="#Custos!A1"/><Relationship Id="rId3" Type="http://schemas.openxmlformats.org/officeDocument/2006/relationships/hyperlink" Target="#'1'!A1"/><Relationship Id="rId7" Type="http://schemas.openxmlformats.org/officeDocument/2006/relationships/hyperlink" Target="#'5'!A1"/><Relationship Id="rId12" Type="http://schemas.openxmlformats.org/officeDocument/2006/relationships/hyperlink" Target="#'Cap Prod'!A1"/><Relationship Id="rId2" Type="http://schemas.openxmlformats.org/officeDocument/2006/relationships/hyperlink" Target="#Empresa!A1"/><Relationship Id="rId1" Type="http://schemas.openxmlformats.org/officeDocument/2006/relationships/hyperlink" Target="#Tutorial!A1"/><Relationship Id="rId6" Type="http://schemas.openxmlformats.org/officeDocument/2006/relationships/hyperlink" Target="#'4'!A1"/><Relationship Id="rId11" Type="http://schemas.openxmlformats.org/officeDocument/2006/relationships/hyperlink" Target="#'10'!A1"/><Relationship Id="rId5" Type="http://schemas.openxmlformats.org/officeDocument/2006/relationships/hyperlink" Target="#'3'!A1"/><Relationship Id="rId10" Type="http://schemas.openxmlformats.org/officeDocument/2006/relationships/hyperlink" Target="#'9'!A1"/><Relationship Id="rId4" Type="http://schemas.openxmlformats.org/officeDocument/2006/relationships/hyperlink" Target="#'2'!A1"/><Relationship Id="rId9" Type="http://schemas.openxmlformats.org/officeDocument/2006/relationships/hyperlink" Target="#'7'!A1"/><Relationship Id="rId14" Type="http://schemas.openxmlformats.org/officeDocument/2006/relationships/hyperlink" Target="#Pre&#231;o!A1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hyperlink" Target="#'6'!A1"/><Relationship Id="rId13" Type="http://schemas.openxmlformats.org/officeDocument/2006/relationships/hyperlink" Target="#Custos!A1"/><Relationship Id="rId3" Type="http://schemas.openxmlformats.org/officeDocument/2006/relationships/hyperlink" Target="#'1'!A1"/><Relationship Id="rId7" Type="http://schemas.openxmlformats.org/officeDocument/2006/relationships/hyperlink" Target="#'5'!A1"/><Relationship Id="rId12" Type="http://schemas.openxmlformats.org/officeDocument/2006/relationships/hyperlink" Target="#'Cap Prod'!A1"/><Relationship Id="rId2" Type="http://schemas.openxmlformats.org/officeDocument/2006/relationships/hyperlink" Target="#Empresa!A1"/><Relationship Id="rId1" Type="http://schemas.openxmlformats.org/officeDocument/2006/relationships/hyperlink" Target="#Tutorial!A1"/><Relationship Id="rId6" Type="http://schemas.openxmlformats.org/officeDocument/2006/relationships/hyperlink" Target="#'4'!A1"/><Relationship Id="rId11" Type="http://schemas.openxmlformats.org/officeDocument/2006/relationships/hyperlink" Target="#'10'!A1"/><Relationship Id="rId5" Type="http://schemas.openxmlformats.org/officeDocument/2006/relationships/hyperlink" Target="#'3'!A1"/><Relationship Id="rId10" Type="http://schemas.openxmlformats.org/officeDocument/2006/relationships/hyperlink" Target="#'8'!A1"/><Relationship Id="rId4" Type="http://schemas.openxmlformats.org/officeDocument/2006/relationships/hyperlink" Target="#'2'!A1"/><Relationship Id="rId9" Type="http://schemas.openxmlformats.org/officeDocument/2006/relationships/hyperlink" Target="#'7'!A1"/><Relationship Id="rId14" Type="http://schemas.openxmlformats.org/officeDocument/2006/relationships/hyperlink" Target="#Pre&#231;o!A1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hyperlink" Target="#'6'!A1"/><Relationship Id="rId13" Type="http://schemas.openxmlformats.org/officeDocument/2006/relationships/hyperlink" Target="#Custos!A1"/><Relationship Id="rId3" Type="http://schemas.openxmlformats.org/officeDocument/2006/relationships/hyperlink" Target="#'1'!A1"/><Relationship Id="rId7" Type="http://schemas.openxmlformats.org/officeDocument/2006/relationships/hyperlink" Target="#'5'!A1"/><Relationship Id="rId12" Type="http://schemas.openxmlformats.org/officeDocument/2006/relationships/hyperlink" Target="#'Cap Prod'!A1"/><Relationship Id="rId2" Type="http://schemas.openxmlformats.org/officeDocument/2006/relationships/hyperlink" Target="#Empresa!A1"/><Relationship Id="rId1" Type="http://schemas.openxmlformats.org/officeDocument/2006/relationships/hyperlink" Target="#Tutorial!A1"/><Relationship Id="rId6" Type="http://schemas.openxmlformats.org/officeDocument/2006/relationships/hyperlink" Target="#'4'!A1"/><Relationship Id="rId11" Type="http://schemas.openxmlformats.org/officeDocument/2006/relationships/hyperlink" Target="#'9'!A1"/><Relationship Id="rId5" Type="http://schemas.openxmlformats.org/officeDocument/2006/relationships/hyperlink" Target="#'3'!A1"/><Relationship Id="rId10" Type="http://schemas.openxmlformats.org/officeDocument/2006/relationships/hyperlink" Target="#'8'!A1"/><Relationship Id="rId4" Type="http://schemas.openxmlformats.org/officeDocument/2006/relationships/hyperlink" Target="#'2'!A1"/><Relationship Id="rId9" Type="http://schemas.openxmlformats.org/officeDocument/2006/relationships/hyperlink" Target="#'7'!A1"/><Relationship Id="rId14" Type="http://schemas.openxmlformats.org/officeDocument/2006/relationships/hyperlink" Target="#Pre&#231;o!A1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hyperlink" Target="#'6'!A1"/><Relationship Id="rId13" Type="http://schemas.openxmlformats.org/officeDocument/2006/relationships/hyperlink" Target="#Custos!A1"/><Relationship Id="rId3" Type="http://schemas.openxmlformats.org/officeDocument/2006/relationships/hyperlink" Target="#'1'!A1"/><Relationship Id="rId7" Type="http://schemas.openxmlformats.org/officeDocument/2006/relationships/hyperlink" Target="#'5'!A1"/><Relationship Id="rId12" Type="http://schemas.openxmlformats.org/officeDocument/2006/relationships/hyperlink" Target="#'10'!A1"/><Relationship Id="rId2" Type="http://schemas.openxmlformats.org/officeDocument/2006/relationships/hyperlink" Target="#Empresa!A1"/><Relationship Id="rId1" Type="http://schemas.openxmlformats.org/officeDocument/2006/relationships/hyperlink" Target="#Tutorial!A1"/><Relationship Id="rId6" Type="http://schemas.openxmlformats.org/officeDocument/2006/relationships/hyperlink" Target="#'4'!A1"/><Relationship Id="rId11" Type="http://schemas.openxmlformats.org/officeDocument/2006/relationships/hyperlink" Target="#'9'!A1"/><Relationship Id="rId5" Type="http://schemas.openxmlformats.org/officeDocument/2006/relationships/hyperlink" Target="#'3'!A1"/><Relationship Id="rId10" Type="http://schemas.openxmlformats.org/officeDocument/2006/relationships/hyperlink" Target="#'8'!A1"/><Relationship Id="rId4" Type="http://schemas.openxmlformats.org/officeDocument/2006/relationships/hyperlink" Target="#'2'!A1"/><Relationship Id="rId9" Type="http://schemas.openxmlformats.org/officeDocument/2006/relationships/hyperlink" Target="#'7'!A1"/><Relationship Id="rId14" Type="http://schemas.openxmlformats.org/officeDocument/2006/relationships/hyperlink" Target="#Pre&#231;o!A1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hyperlink" Target="#'6'!A1"/><Relationship Id="rId13" Type="http://schemas.openxmlformats.org/officeDocument/2006/relationships/hyperlink" Target="#'Cap Prod'!A1"/><Relationship Id="rId3" Type="http://schemas.openxmlformats.org/officeDocument/2006/relationships/hyperlink" Target="#'1'!A1"/><Relationship Id="rId7" Type="http://schemas.openxmlformats.org/officeDocument/2006/relationships/hyperlink" Target="#'5'!A1"/><Relationship Id="rId12" Type="http://schemas.openxmlformats.org/officeDocument/2006/relationships/hyperlink" Target="#'10'!A1"/><Relationship Id="rId2" Type="http://schemas.openxmlformats.org/officeDocument/2006/relationships/hyperlink" Target="#Empresa!A1"/><Relationship Id="rId1" Type="http://schemas.openxmlformats.org/officeDocument/2006/relationships/hyperlink" Target="#Tutorial!A1"/><Relationship Id="rId6" Type="http://schemas.openxmlformats.org/officeDocument/2006/relationships/hyperlink" Target="#'4'!A1"/><Relationship Id="rId11" Type="http://schemas.openxmlformats.org/officeDocument/2006/relationships/hyperlink" Target="#'9'!A1"/><Relationship Id="rId5" Type="http://schemas.openxmlformats.org/officeDocument/2006/relationships/hyperlink" Target="#'3'!A1"/><Relationship Id="rId10" Type="http://schemas.openxmlformats.org/officeDocument/2006/relationships/hyperlink" Target="#'8'!A1"/><Relationship Id="rId4" Type="http://schemas.openxmlformats.org/officeDocument/2006/relationships/hyperlink" Target="#'2'!A1"/><Relationship Id="rId9" Type="http://schemas.openxmlformats.org/officeDocument/2006/relationships/hyperlink" Target="#'7'!A1"/><Relationship Id="rId14" Type="http://schemas.openxmlformats.org/officeDocument/2006/relationships/hyperlink" Target="#Pre&#231;o!A1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hyperlink" Target="#'6'!A1"/><Relationship Id="rId13" Type="http://schemas.openxmlformats.org/officeDocument/2006/relationships/hyperlink" Target="#'Cap Prod'!A1"/><Relationship Id="rId3" Type="http://schemas.openxmlformats.org/officeDocument/2006/relationships/hyperlink" Target="#'1'!A1"/><Relationship Id="rId7" Type="http://schemas.openxmlformats.org/officeDocument/2006/relationships/hyperlink" Target="#'5'!A1"/><Relationship Id="rId12" Type="http://schemas.openxmlformats.org/officeDocument/2006/relationships/hyperlink" Target="#'10'!A1"/><Relationship Id="rId2" Type="http://schemas.openxmlformats.org/officeDocument/2006/relationships/hyperlink" Target="#Empresa!A1"/><Relationship Id="rId1" Type="http://schemas.openxmlformats.org/officeDocument/2006/relationships/hyperlink" Target="#Tutorial!A1"/><Relationship Id="rId6" Type="http://schemas.openxmlformats.org/officeDocument/2006/relationships/hyperlink" Target="#'4'!A1"/><Relationship Id="rId11" Type="http://schemas.openxmlformats.org/officeDocument/2006/relationships/hyperlink" Target="#'9'!A1"/><Relationship Id="rId5" Type="http://schemas.openxmlformats.org/officeDocument/2006/relationships/hyperlink" Target="#'3'!A1"/><Relationship Id="rId10" Type="http://schemas.openxmlformats.org/officeDocument/2006/relationships/hyperlink" Target="#'8'!A1"/><Relationship Id="rId4" Type="http://schemas.openxmlformats.org/officeDocument/2006/relationships/hyperlink" Target="#'2'!A1"/><Relationship Id="rId9" Type="http://schemas.openxmlformats.org/officeDocument/2006/relationships/hyperlink" Target="#'7'!A1"/><Relationship Id="rId14" Type="http://schemas.openxmlformats.org/officeDocument/2006/relationships/hyperlink" Target="#Custos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'7'!A1"/><Relationship Id="rId13" Type="http://schemas.openxmlformats.org/officeDocument/2006/relationships/hyperlink" Target="#Custos!A1"/><Relationship Id="rId3" Type="http://schemas.openxmlformats.org/officeDocument/2006/relationships/hyperlink" Target="#'2'!A1"/><Relationship Id="rId7" Type="http://schemas.openxmlformats.org/officeDocument/2006/relationships/hyperlink" Target="#'6'!A1"/><Relationship Id="rId12" Type="http://schemas.openxmlformats.org/officeDocument/2006/relationships/hyperlink" Target="#'Cap Prod'!A1"/><Relationship Id="rId2" Type="http://schemas.openxmlformats.org/officeDocument/2006/relationships/hyperlink" Target="#'1'!A1"/><Relationship Id="rId1" Type="http://schemas.openxmlformats.org/officeDocument/2006/relationships/hyperlink" Target="#Tutorial!A1"/><Relationship Id="rId6" Type="http://schemas.openxmlformats.org/officeDocument/2006/relationships/hyperlink" Target="#'5'!A1"/><Relationship Id="rId11" Type="http://schemas.openxmlformats.org/officeDocument/2006/relationships/hyperlink" Target="#'10'!A1"/><Relationship Id="rId5" Type="http://schemas.openxmlformats.org/officeDocument/2006/relationships/hyperlink" Target="#'4'!A1"/><Relationship Id="rId10" Type="http://schemas.openxmlformats.org/officeDocument/2006/relationships/hyperlink" Target="#'9'!A1"/><Relationship Id="rId4" Type="http://schemas.openxmlformats.org/officeDocument/2006/relationships/hyperlink" Target="#'3'!A1"/><Relationship Id="rId9" Type="http://schemas.openxmlformats.org/officeDocument/2006/relationships/hyperlink" Target="#'8'!A1"/><Relationship Id="rId14" Type="http://schemas.openxmlformats.org/officeDocument/2006/relationships/hyperlink" Target="#Pre&#231;o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'7'!A1"/><Relationship Id="rId13" Type="http://schemas.openxmlformats.org/officeDocument/2006/relationships/hyperlink" Target="#Custos!A1"/><Relationship Id="rId3" Type="http://schemas.openxmlformats.org/officeDocument/2006/relationships/hyperlink" Target="#'2'!A1"/><Relationship Id="rId7" Type="http://schemas.openxmlformats.org/officeDocument/2006/relationships/hyperlink" Target="#'6'!A1"/><Relationship Id="rId12" Type="http://schemas.openxmlformats.org/officeDocument/2006/relationships/hyperlink" Target="#'Cap Prod'!A1"/><Relationship Id="rId2" Type="http://schemas.openxmlformats.org/officeDocument/2006/relationships/hyperlink" Target="#Empresa!A1"/><Relationship Id="rId1" Type="http://schemas.openxmlformats.org/officeDocument/2006/relationships/hyperlink" Target="#Tutorial!A1"/><Relationship Id="rId6" Type="http://schemas.openxmlformats.org/officeDocument/2006/relationships/hyperlink" Target="#'5'!A1"/><Relationship Id="rId11" Type="http://schemas.openxmlformats.org/officeDocument/2006/relationships/hyperlink" Target="#'10'!A1"/><Relationship Id="rId5" Type="http://schemas.openxmlformats.org/officeDocument/2006/relationships/hyperlink" Target="#'4'!A1"/><Relationship Id="rId10" Type="http://schemas.openxmlformats.org/officeDocument/2006/relationships/hyperlink" Target="#'9'!A1"/><Relationship Id="rId4" Type="http://schemas.openxmlformats.org/officeDocument/2006/relationships/hyperlink" Target="#'3'!A1"/><Relationship Id="rId9" Type="http://schemas.openxmlformats.org/officeDocument/2006/relationships/hyperlink" Target="#'8'!A1"/><Relationship Id="rId14" Type="http://schemas.openxmlformats.org/officeDocument/2006/relationships/hyperlink" Target="#Pre&#231;o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'7'!A1"/><Relationship Id="rId13" Type="http://schemas.openxmlformats.org/officeDocument/2006/relationships/hyperlink" Target="#Custos!A1"/><Relationship Id="rId3" Type="http://schemas.openxmlformats.org/officeDocument/2006/relationships/hyperlink" Target="#'1'!A1"/><Relationship Id="rId7" Type="http://schemas.openxmlformats.org/officeDocument/2006/relationships/hyperlink" Target="#'6'!A1"/><Relationship Id="rId12" Type="http://schemas.openxmlformats.org/officeDocument/2006/relationships/hyperlink" Target="#'Cap Prod'!A1"/><Relationship Id="rId2" Type="http://schemas.openxmlformats.org/officeDocument/2006/relationships/hyperlink" Target="#Empresa!A1"/><Relationship Id="rId1" Type="http://schemas.openxmlformats.org/officeDocument/2006/relationships/hyperlink" Target="#Tutorial!A1"/><Relationship Id="rId6" Type="http://schemas.openxmlformats.org/officeDocument/2006/relationships/hyperlink" Target="#'5'!A1"/><Relationship Id="rId11" Type="http://schemas.openxmlformats.org/officeDocument/2006/relationships/hyperlink" Target="#'10'!A1"/><Relationship Id="rId5" Type="http://schemas.openxmlformats.org/officeDocument/2006/relationships/hyperlink" Target="#'4'!A1"/><Relationship Id="rId10" Type="http://schemas.openxmlformats.org/officeDocument/2006/relationships/hyperlink" Target="#'9'!A1"/><Relationship Id="rId4" Type="http://schemas.openxmlformats.org/officeDocument/2006/relationships/hyperlink" Target="#'3'!A1"/><Relationship Id="rId9" Type="http://schemas.openxmlformats.org/officeDocument/2006/relationships/hyperlink" Target="#'8'!A1"/><Relationship Id="rId14" Type="http://schemas.openxmlformats.org/officeDocument/2006/relationships/hyperlink" Target="#Pre&#231;o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'7'!A1"/><Relationship Id="rId13" Type="http://schemas.openxmlformats.org/officeDocument/2006/relationships/hyperlink" Target="#Custos!A1"/><Relationship Id="rId3" Type="http://schemas.openxmlformats.org/officeDocument/2006/relationships/hyperlink" Target="#'1'!A1"/><Relationship Id="rId7" Type="http://schemas.openxmlformats.org/officeDocument/2006/relationships/hyperlink" Target="#'6'!A1"/><Relationship Id="rId12" Type="http://schemas.openxmlformats.org/officeDocument/2006/relationships/hyperlink" Target="#'Cap Prod'!A1"/><Relationship Id="rId2" Type="http://schemas.openxmlformats.org/officeDocument/2006/relationships/hyperlink" Target="#Empresa!A1"/><Relationship Id="rId1" Type="http://schemas.openxmlformats.org/officeDocument/2006/relationships/hyperlink" Target="#Tutorial!A1"/><Relationship Id="rId6" Type="http://schemas.openxmlformats.org/officeDocument/2006/relationships/hyperlink" Target="#'5'!A1"/><Relationship Id="rId11" Type="http://schemas.openxmlformats.org/officeDocument/2006/relationships/hyperlink" Target="#'10'!A1"/><Relationship Id="rId5" Type="http://schemas.openxmlformats.org/officeDocument/2006/relationships/hyperlink" Target="#'4'!A1"/><Relationship Id="rId10" Type="http://schemas.openxmlformats.org/officeDocument/2006/relationships/hyperlink" Target="#'9'!A1"/><Relationship Id="rId4" Type="http://schemas.openxmlformats.org/officeDocument/2006/relationships/hyperlink" Target="#'2'!A1"/><Relationship Id="rId9" Type="http://schemas.openxmlformats.org/officeDocument/2006/relationships/hyperlink" Target="#'8'!A1"/><Relationship Id="rId14" Type="http://schemas.openxmlformats.org/officeDocument/2006/relationships/hyperlink" Target="#Pre&#231;o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'7'!A1"/><Relationship Id="rId13" Type="http://schemas.openxmlformats.org/officeDocument/2006/relationships/hyperlink" Target="#Custos!A1"/><Relationship Id="rId3" Type="http://schemas.openxmlformats.org/officeDocument/2006/relationships/hyperlink" Target="#'1'!A1"/><Relationship Id="rId7" Type="http://schemas.openxmlformats.org/officeDocument/2006/relationships/hyperlink" Target="#'6'!A1"/><Relationship Id="rId12" Type="http://schemas.openxmlformats.org/officeDocument/2006/relationships/hyperlink" Target="#'Cap Prod'!A1"/><Relationship Id="rId2" Type="http://schemas.openxmlformats.org/officeDocument/2006/relationships/hyperlink" Target="#Empresa!A1"/><Relationship Id="rId1" Type="http://schemas.openxmlformats.org/officeDocument/2006/relationships/hyperlink" Target="#Tutorial!A1"/><Relationship Id="rId6" Type="http://schemas.openxmlformats.org/officeDocument/2006/relationships/hyperlink" Target="#'5'!A1"/><Relationship Id="rId11" Type="http://schemas.openxmlformats.org/officeDocument/2006/relationships/hyperlink" Target="#'10'!A1"/><Relationship Id="rId5" Type="http://schemas.openxmlformats.org/officeDocument/2006/relationships/hyperlink" Target="#'3'!A1"/><Relationship Id="rId10" Type="http://schemas.openxmlformats.org/officeDocument/2006/relationships/hyperlink" Target="#'9'!A1"/><Relationship Id="rId4" Type="http://schemas.openxmlformats.org/officeDocument/2006/relationships/hyperlink" Target="#'2'!A1"/><Relationship Id="rId9" Type="http://schemas.openxmlformats.org/officeDocument/2006/relationships/hyperlink" Target="#'8'!A1"/><Relationship Id="rId14" Type="http://schemas.openxmlformats.org/officeDocument/2006/relationships/hyperlink" Target="#Pre&#231;o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'7'!A1"/><Relationship Id="rId13" Type="http://schemas.openxmlformats.org/officeDocument/2006/relationships/hyperlink" Target="#Custos!A1"/><Relationship Id="rId3" Type="http://schemas.openxmlformats.org/officeDocument/2006/relationships/hyperlink" Target="#'1'!A1"/><Relationship Id="rId7" Type="http://schemas.openxmlformats.org/officeDocument/2006/relationships/hyperlink" Target="#'6'!A1"/><Relationship Id="rId12" Type="http://schemas.openxmlformats.org/officeDocument/2006/relationships/hyperlink" Target="#'Cap Prod'!A1"/><Relationship Id="rId2" Type="http://schemas.openxmlformats.org/officeDocument/2006/relationships/hyperlink" Target="#Empresa!A1"/><Relationship Id="rId1" Type="http://schemas.openxmlformats.org/officeDocument/2006/relationships/hyperlink" Target="#Tutorial!A1"/><Relationship Id="rId6" Type="http://schemas.openxmlformats.org/officeDocument/2006/relationships/hyperlink" Target="#'4'!A1"/><Relationship Id="rId11" Type="http://schemas.openxmlformats.org/officeDocument/2006/relationships/hyperlink" Target="#'10'!A1"/><Relationship Id="rId5" Type="http://schemas.openxmlformats.org/officeDocument/2006/relationships/hyperlink" Target="#'3'!A1"/><Relationship Id="rId10" Type="http://schemas.openxmlformats.org/officeDocument/2006/relationships/hyperlink" Target="#'9'!A1"/><Relationship Id="rId4" Type="http://schemas.openxmlformats.org/officeDocument/2006/relationships/hyperlink" Target="#'2'!A1"/><Relationship Id="rId9" Type="http://schemas.openxmlformats.org/officeDocument/2006/relationships/hyperlink" Target="#'8'!A1"/><Relationship Id="rId14" Type="http://schemas.openxmlformats.org/officeDocument/2006/relationships/hyperlink" Target="#Pre&#231;o!A1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'7'!A1"/><Relationship Id="rId13" Type="http://schemas.openxmlformats.org/officeDocument/2006/relationships/hyperlink" Target="#Custos!A1"/><Relationship Id="rId3" Type="http://schemas.openxmlformats.org/officeDocument/2006/relationships/hyperlink" Target="#'1'!A1"/><Relationship Id="rId7" Type="http://schemas.openxmlformats.org/officeDocument/2006/relationships/hyperlink" Target="#'5'!A1"/><Relationship Id="rId12" Type="http://schemas.openxmlformats.org/officeDocument/2006/relationships/hyperlink" Target="#'Cap Prod'!A1"/><Relationship Id="rId2" Type="http://schemas.openxmlformats.org/officeDocument/2006/relationships/hyperlink" Target="#Empresa!A1"/><Relationship Id="rId1" Type="http://schemas.openxmlformats.org/officeDocument/2006/relationships/hyperlink" Target="#Tutorial!A1"/><Relationship Id="rId6" Type="http://schemas.openxmlformats.org/officeDocument/2006/relationships/hyperlink" Target="#'4'!A1"/><Relationship Id="rId11" Type="http://schemas.openxmlformats.org/officeDocument/2006/relationships/hyperlink" Target="#'10'!A1"/><Relationship Id="rId5" Type="http://schemas.openxmlformats.org/officeDocument/2006/relationships/hyperlink" Target="#'3'!A1"/><Relationship Id="rId10" Type="http://schemas.openxmlformats.org/officeDocument/2006/relationships/hyperlink" Target="#'9'!A1"/><Relationship Id="rId4" Type="http://schemas.openxmlformats.org/officeDocument/2006/relationships/hyperlink" Target="#'2'!A1"/><Relationship Id="rId9" Type="http://schemas.openxmlformats.org/officeDocument/2006/relationships/hyperlink" Target="#'8'!A1"/><Relationship Id="rId14" Type="http://schemas.openxmlformats.org/officeDocument/2006/relationships/hyperlink" Target="#Pre&#231;o!A1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hyperlink" Target="#'5'!A1"/><Relationship Id="rId13" Type="http://schemas.openxmlformats.org/officeDocument/2006/relationships/hyperlink" Target="#'Cap Prod'!A1"/><Relationship Id="rId3" Type="http://schemas.openxmlformats.org/officeDocument/2006/relationships/hyperlink" Target="#Empresa!A1"/><Relationship Id="rId7" Type="http://schemas.openxmlformats.org/officeDocument/2006/relationships/hyperlink" Target="#'4'!A1"/><Relationship Id="rId12" Type="http://schemas.openxmlformats.org/officeDocument/2006/relationships/hyperlink" Target="#'10'!A1"/><Relationship Id="rId2" Type="http://schemas.openxmlformats.org/officeDocument/2006/relationships/hyperlink" Target="#Tutorial!A1"/><Relationship Id="rId1" Type="http://schemas.openxmlformats.org/officeDocument/2006/relationships/image" Target="../media/image2.png"/><Relationship Id="rId6" Type="http://schemas.openxmlformats.org/officeDocument/2006/relationships/hyperlink" Target="#'3'!A1"/><Relationship Id="rId11" Type="http://schemas.openxmlformats.org/officeDocument/2006/relationships/hyperlink" Target="#'9'!A1"/><Relationship Id="rId5" Type="http://schemas.openxmlformats.org/officeDocument/2006/relationships/hyperlink" Target="#'2'!A1"/><Relationship Id="rId15" Type="http://schemas.openxmlformats.org/officeDocument/2006/relationships/hyperlink" Target="#Pre&#231;o!A1"/><Relationship Id="rId10" Type="http://schemas.openxmlformats.org/officeDocument/2006/relationships/hyperlink" Target="#'8'!A1"/><Relationship Id="rId4" Type="http://schemas.openxmlformats.org/officeDocument/2006/relationships/hyperlink" Target="#'1'!A1"/><Relationship Id="rId9" Type="http://schemas.openxmlformats.org/officeDocument/2006/relationships/hyperlink" Target="#'6'!A1"/><Relationship Id="rId14" Type="http://schemas.openxmlformats.org/officeDocument/2006/relationships/hyperlink" Target="#Custo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17860</xdr:colOff>
      <xdr:row>2</xdr:row>
      <xdr:rowOff>17859</xdr:rowOff>
    </xdr:from>
    <xdr:to>
      <xdr:col>1</xdr:col>
      <xdr:colOff>201216</xdr:colOff>
      <xdr:row>2</xdr:row>
      <xdr:rowOff>208359</xdr:rowOff>
    </xdr:to>
    <xdr:sp macro="" textlink="">
      <xdr:nvSpPr>
        <xdr:cNvPr id="23" name="Round Same Side Corner Rectangle 22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SpPr/>
      </xdr:nvSpPr>
      <xdr:spPr>
        <a:xfrm>
          <a:off x="17860" y="666750"/>
          <a:ext cx="790575" cy="190500"/>
        </a:xfrm>
        <a:prstGeom prst="round2SameRect">
          <a:avLst/>
        </a:prstGeom>
        <a:solidFill>
          <a:srgbClr val="90BFB8"/>
        </a:solidFill>
        <a:ln w="19050">
          <a:solidFill>
            <a:srgbClr val="90BFB8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Tutorial</a:t>
          </a:r>
        </a:p>
      </xdr:txBody>
    </xdr:sp>
    <xdr:clientData/>
  </xdr:twoCellAnchor>
  <xdr:twoCellAnchor>
    <xdr:from>
      <xdr:col>1</xdr:col>
      <xdr:colOff>228600</xdr:colOff>
      <xdr:row>2</xdr:row>
      <xdr:rowOff>16329</xdr:rowOff>
    </xdr:from>
    <xdr:to>
      <xdr:col>2</xdr:col>
      <xdr:colOff>409575</xdr:colOff>
      <xdr:row>2</xdr:row>
      <xdr:rowOff>206829</xdr:rowOff>
    </xdr:to>
    <xdr:sp macro="" textlink="">
      <xdr:nvSpPr>
        <xdr:cNvPr id="34" name="Round Same Side Corner Rectangle 33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SpPr/>
      </xdr:nvSpPr>
      <xdr:spPr>
        <a:xfrm>
          <a:off x="838200" y="664029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Empresa</a:t>
          </a:r>
          <a:endParaRPr lang="pt-BR" sz="1100" b="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435433</xdr:colOff>
      <xdr:row>2</xdr:row>
      <xdr:rowOff>16329</xdr:rowOff>
    </xdr:from>
    <xdr:to>
      <xdr:col>4</xdr:col>
      <xdr:colOff>6808</xdr:colOff>
      <xdr:row>2</xdr:row>
      <xdr:rowOff>206829</xdr:rowOff>
    </xdr:to>
    <xdr:sp macro="" textlink="">
      <xdr:nvSpPr>
        <xdr:cNvPr id="35" name="Round Same Side Corner Rectangle 34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SpPr/>
      </xdr:nvSpPr>
      <xdr:spPr>
        <a:xfrm>
          <a:off x="1654633" y="664029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1</a:t>
          </a:r>
        </a:p>
      </xdr:txBody>
    </xdr:sp>
    <xdr:clientData/>
  </xdr:twoCellAnchor>
  <xdr:twoCellAnchor>
    <xdr:from>
      <xdr:col>4</xdr:col>
      <xdr:colOff>42188</xdr:colOff>
      <xdr:row>2</xdr:row>
      <xdr:rowOff>16329</xdr:rowOff>
    </xdr:from>
    <xdr:to>
      <xdr:col>5</xdr:col>
      <xdr:colOff>223163</xdr:colOff>
      <xdr:row>2</xdr:row>
      <xdr:rowOff>206829</xdr:rowOff>
    </xdr:to>
    <xdr:sp macro="" textlink="">
      <xdr:nvSpPr>
        <xdr:cNvPr id="36" name="Round Same Side Corner Rectangle 35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SpPr/>
      </xdr:nvSpPr>
      <xdr:spPr>
        <a:xfrm>
          <a:off x="2480588" y="664029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2</a:t>
          </a:r>
        </a:p>
      </xdr:txBody>
    </xdr:sp>
    <xdr:clientData/>
  </xdr:twoCellAnchor>
  <xdr:twoCellAnchor>
    <xdr:from>
      <xdr:col>5</xdr:col>
      <xdr:colOff>249017</xdr:colOff>
      <xdr:row>2</xdr:row>
      <xdr:rowOff>16331</xdr:rowOff>
    </xdr:from>
    <xdr:to>
      <xdr:col>6</xdr:col>
      <xdr:colOff>429992</xdr:colOff>
      <xdr:row>2</xdr:row>
      <xdr:rowOff>206831</xdr:rowOff>
    </xdr:to>
    <xdr:sp macro="" textlink="">
      <xdr:nvSpPr>
        <xdr:cNvPr id="37" name="Round Same Side Corner Rectangle 36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SpPr/>
      </xdr:nvSpPr>
      <xdr:spPr>
        <a:xfrm>
          <a:off x="3297017" y="664031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3</a:t>
          </a:r>
        </a:p>
      </xdr:txBody>
    </xdr:sp>
    <xdr:clientData/>
  </xdr:twoCellAnchor>
  <xdr:twoCellAnchor>
    <xdr:from>
      <xdr:col>6</xdr:col>
      <xdr:colOff>455846</xdr:colOff>
      <xdr:row>2</xdr:row>
      <xdr:rowOff>16332</xdr:rowOff>
    </xdr:from>
    <xdr:to>
      <xdr:col>8</xdr:col>
      <xdr:colOff>27221</xdr:colOff>
      <xdr:row>2</xdr:row>
      <xdr:rowOff>206832</xdr:rowOff>
    </xdr:to>
    <xdr:sp macro="" textlink="">
      <xdr:nvSpPr>
        <xdr:cNvPr id="38" name="Round Same Side Corner Rectangle 37">
          <a:hlinkClick xmlns:r="http://schemas.openxmlformats.org/officeDocument/2006/relationships" r:id="rId5"/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SpPr/>
      </xdr:nvSpPr>
      <xdr:spPr>
        <a:xfrm>
          <a:off x="4113446" y="664032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4</a:t>
          </a:r>
        </a:p>
      </xdr:txBody>
    </xdr:sp>
    <xdr:clientData/>
  </xdr:twoCellAnchor>
  <xdr:twoCellAnchor>
    <xdr:from>
      <xdr:col>8</xdr:col>
      <xdr:colOff>53074</xdr:colOff>
      <xdr:row>2</xdr:row>
      <xdr:rowOff>16333</xdr:rowOff>
    </xdr:from>
    <xdr:to>
      <xdr:col>9</xdr:col>
      <xdr:colOff>234049</xdr:colOff>
      <xdr:row>2</xdr:row>
      <xdr:rowOff>206833</xdr:rowOff>
    </xdr:to>
    <xdr:sp macro="" textlink="">
      <xdr:nvSpPr>
        <xdr:cNvPr id="39" name="Round Same Side Corner Rectangle 38">
          <a:hlinkClick xmlns:r="http://schemas.openxmlformats.org/officeDocument/2006/relationships" r:id="rId6"/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SpPr/>
      </xdr:nvSpPr>
      <xdr:spPr>
        <a:xfrm>
          <a:off x="4929874" y="664033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5</a:t>
          </a:r>
        </a:p>
      </xdr:txBody>
    </xdr:sp>
    <xdr:clientData/>
  </xdr:twoCellAnchor>
  <xdr:twoCellAnchor>
    <xdr:from>
      <xdr:col>9</xdr:col>
      <xdr:colOff>270669</xdr:colOff>
      <xdr:row>2</xdr:row>
      <xdr:rowOff>16333</xdr:rowOff>
    </xdr:from>
    <xdr:to>
      <xdr:col>10</xdr:col>
      <xdr:colOff>451644</xdr:colOff>
      <xdr:row>2</xdr:row>
      <xdr:rowOff>206833</xdr:rowOff>
    </xdr:to>
    <xdr:sp macro="" textlink="">
      <xdr:nvSpPr>
        <xdr:cNvPr id="40" name="Round Same Side Corner Rectangle 39">
          <a:hlinkClick xmlns:r="http://schemas.openxmlformats.org/officeDocument/2006/relationships" r:id="rId7"/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SpPr/>
      </xdr:nvSpPr>
      <xdr:spPr>
        <a:xfrm>
          <a:off x="5757069" y="664033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6</a:t>
          </a:r>
        </a:p>
      </xdr:txBody>
    </xdr:sp>
    <xdr:clientData/>
  </xdr:twoCellAnchor>
  <xdr:twoCellAnchor>
    <xdr:from>
      <xdr:col>10</xdr:col>
      <xdr:colOff>477498</xdr:colOff>
      <xdr:row>2</xdr:row>
      <xdr:rowOff>16333</xdr:rowOff>
    </xdr:from>
    <xdr:to>
      <xdr:col>12</xdr:col>
      <xdr:colOff>48873</xdr:colOff>
      <xdr:row>2</xdr:row>
      <xdr:rowOff>206833</xdr:rowOff>
    </xdr:to>
    <xdr:sp macro="" textlink="">
      <xdr:nvSpPr>
        <xdr:cNvPr id="41" name="Round Same Side Corner Rectangle 40">
          <a:hlinkClick xmlns:r="http://schemas.openxmlformats.org/officeDocument/2006/relationships" r:id="rId8"/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SpPr/>
      </xdr:nvSpPr>
      <xdr:spPr>
        <a:xfrm>
          <a:off x="6573498" y="664033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7</a:t>
          </a:r>
        </a:p>
      </xdr:txBody>
    </xdr:sp>
    <xdr:clientData/>
  </xdr:twoCellAnchor>
  <xdr:twoCellAnchor>
    <xdr:from>
      <xdr:col>12</xdr:col>
      <xdr:colOff>74726</xdr:colOff>
      <xdr:row>2</xdr:row>
      <xdr:rowOff>16333</xdr:rowOff>
    </xdr:from>
    <xdr:to>
      <xdr:col>13</xdr:col>
      <xdr:colOff>255701</xdr:colOff>
      <xdr:row>2</xdr:row>
      <xdr:rowOff>206833</xdr:rowOff>
    </xdr:to>
    <xdr:sp macro="" textlink="">
      <xdr:nvSpPr>
        <xdr:cNvPr id="42" name="Round Same Side Corner Rectangle 41">
          <a:hlinkClick xmlns:r="http://schemas.openxmlformats.org/officeDocument/2006/relationships" r:id="rId9"/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SpPr/>
      </xdr:nvSpPr>
      <xdr:spPr>
        <a:xfrm>
          <a:off x="7389926" y="664033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8</a:t>
          </a:r>
        </a:p>
      </xdr:txBody>
    </xdr:sp>
    <xdr:clientData/>
  </xdr:twoCellAnchor>
  <xdr:twoCellAnchor>
    <xdr:from>
      <xdr:col>17</xdr:col>
      <xdr:colOff>307409</xdr:colOff>
      <xdr:row>2</xdr:row>
      <xdr:rowOff>16334</xdr:rowOff>
    </xdr:from>
    <xdr:to>
      <xdr:col>18</xdr:col>
      <xdr:colOff>488384</xdr:colOff>
      <xdr:row>2</xdr:row>
      <xdr:rowOff>206834</xdr:rowOff>
    </xdr:to>
    <xdr:sp macro="" textlink="">
      <xdr:nvSpPr>
        <xdr:cNvPr id="44" name="Round Same Side Corner Rectangle 43">
          <a:hlinkClick xmlns:r="http://schemas.openxmlformats.org/officeDocument/2006/relationships" r:id="rId10"/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SpPr/>
      </xdr:nvSpPr>
      <xdr:spPr>
        <a:xfrm>
          <a:off x="10670609" y="664034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 baseline="0">
              <a:solidFill>
                <a:sysClr val="windowText" lastClr="000000"/>
              </a:solidFill>
            </a:rPr>
            <a:t>Custos</a:t>
          </a:r>
        </a:p>
      </xdr:txBody>
    </xdr:sp>
    <xdr:clientData/>
  </xdr:twoCellAnchor>
  <xdr:twoCellAnchor>
    <xdr:from>
      <xdr:col>16</xdr:col>
      <xdr:colOff>95137</xdr:colOff>
      <xdr:row>2</xdr:row>
      <xdr:rowOff>16333</xdr:rowOff>
    </xdr:from>
    <xdr:to>
      <xdr:col>17</xdr:col>
      <xdr:colOff>276112</xdr:colOff>
      <xdr:row>2</xdr:row>
      <xdr:rowOff>206833</xdr:rowOff>
    </xdr:to>
    <xdr:sp macro="" textlink="">
      <xdr:nvSpPr>
        <xdr:cNvPr id="45" name="Round Same Side Corner Rectangle 44">
          <a:hlinkClick xmlns:r="http://schemas.openxmlformats.org/officeDocument/2006/relationships" r:id="rId11"/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SpPr/>
      </xdr:nvSpPr>
      <xdr:spPr>
        <a:xfrm>
          <a:off x="9848737" y="664033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 baseline="0">
              <a:solidFill>
                <a:sysClr val="windowText" lastClr="000000"/>
              </a:solidFill>
            </a:rPr>
            <a:t>Cap. Prod.</a:t>
          </a:r>
        </a:p>
      </xdr:txBody>
    </xdr:sp>
    <xdr:clientData/>
  </xdr:twoCellAnchor>
  <xdr:twoCellAnchor>
    <xdr:from>
      <xdr:col>14</xdr:col>
      <xdr:colOff>497908</xdr:colOff>
      <xdr:row>2</xdr:row>
      <xdr:rowOff>16333</xdr:rowOff>
    </xdr:from>
    <xdr:to>
      <xdr:col>16</xdr:col>
      <xdr:colOff>69283</xdr:colOff>
      <xdr:row>2</xdr:row>
      <xdr:rowOff>206833</xdr:rowOff>
    </xdr:to>
    <xdr:sp macro="" textlink="">
      <xdr:nvSpPr>
        <xdr:cNvPr id="46" name="Round Same Side Corner Rectangle 45">
          <a:hlinkClick xmlns:r="http://schemas.openxmlformats.org/officeDocument/2006/relationships" r:id="rId12"/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SpPr/>
      </xdr:nvSpPr>
      <xdr:spPr>
        <a:xfrm>
          <a:off x="9032308" y="664033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 baseline="0">
              <a:solidFill>
                <a:sysClr val="windowText" lastClr="000000"/>
              </a:solidFill>
            </a:rPr>
            <a:t>Prod. 10</a:t>
          </a:r>
        </a:p>
      </xdr:txBody>
    </xdr:sp>
    <xdr:clientData/>
  </xdr:twoCellAnchor>
  <xdr:twoCellAnchor>
    <xdr:from>
      <xdr:col>13</xdr:col>
      <xdr:colOff>284276</xdr:colOff>
      <xdr:row>2</xdr:row>
      <xdr:rowOff>16333</xdr:rowOff>
    </xdr:from>
    <xdr:to>
      <xdr:col>14</xdr:col>
      <xdr:colOff>465251</xdr:colOff>
      <xdr:row>2</xdr:row>
      <xdr:rowOff>206833</xdr:rowOff>
    </xdr:to>
    <xdr:sp macro="" textlink="">
      <xdr:nvSpPr>
        <xdr:cNvPr id="47" name="Round Same Side Corner Rectangle 46">
          <a:hlinkClick xmlns:r="http://schemas.openxmlformats.org/officeDocument/2006/relationships" r:id="rId13"/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SpPr/>
      </xdr:nvSpPr>
      <xdr:spPr>
        <a:xfrm>
          <a:off x="8209076" y="664033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 9</a:t>
          </a:r>
          <a:endParaRPr lang="pt-BR" sz="1100" b="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512033</xdr:colOff>
      <xdr:row>2</xdr:row>
      <xdr:rowOff>17741</xdr:rowOff>
    </xdr:from>
    <xdr:to>
      <xdr:col>19</xdr:col>
      <xdr:colOff>693422</xdr:colOff>
      <xdr:row>2</xdr:row>
      <xdr:rowOff>208241</xdr:rowOff>
    </xdr:to>
    <xdr:sp macro="" textlink="">
      <xdr:nvSpPr>
        <xdr:cNvPr id="49" name="Round Same Side Corner Rectangle 48">
          <a:hlinkClick xmlns:r="http://schemas.openxmlformats.org/officeDocument/2006/relationships" r:id="rId14"/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SpPr/>
      </xdr:nvSpPr>
      <xdr:spPr>
        <a:xfrm>
          <a:off x="11544468" y="672067"/>
          <a:ext cx="794302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Preço</a:t>
          </a:r>
          <a:endParaRPr lang="pt-BR" sz="1100" b="0" baseline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0</xdr:col>
      <xdr:colOff>609599</xdr:colOff>
      <xdr:row>19</xdr:row>
      <xdr:rowOff>104774</xdr:rowOff>
    </xdr:from>
    <xdr:to>
      <xdr:col>19</xdr:col>
      <xdr:colOff>202578</xdr:colOff>
      <xdr:row>21</xdr:row>
      <xdr:rowOff>19049</xdr:rowOff>
    </xdr:to>
    <xdr:pic>
      <xdr:nvPicPr>
        <xdr:cNvPr id="50" name="Picture 49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599" y="3305174"/>
          <a:ext cx="11194429" cy="29527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</xdr:row>
      <xdr:rowOff>19050</xdr:rowOff>
    </xdr:from>
    <xdr:to>
      <xdr:col>1</xdr:col>
      <xdr:colOff>202406</xdr:colOff>
      <xdr:row>2</xdr:row>
      <xdr:rowOff>209550</xdr:rowOff>
    </xdr:to>
    <xdr:sp macro="" textlink="">
      <xdr:nvSpPr>
        <xdr:cNvPr id="4" name="Round Same Side Corner Rectangle 3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SpPr/>
      </xdr:nvSpPr>
      <xdr:spPr>
        <a:xfrm>
          <a:off x="19050" y="666750"/>
          <a:ext cx="792956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Tutorial</a:t>
          </a:r>
        </a:p>
      </xdr:txBody>
    </xdr:sp>
    <xdr:clientData/>
  </xdr:twoCellAnchor>
  <xdr:twoCellAnchor>
    <xdr:from>
      <xdr:col>1</xdr:col>
      <xdr:colOff>228600</xdr:colOff>
      <xdr:row>2</xdr:row>
      <xdr:rowOff>19050</xdr:rowOff>
    </xdr:from>
    <xdr:to>
      <xdr:col>2</xdr:col>
      <xdr:colOff>428625</xdr:colOff>
      <xdr:row>2</xdr:row>
      <xdr:rowOff>209550</xdr:rowOff>
    </xdr:to>
    <xdr:sp macro="" textlink="">
      <xdr:nvSpPr>
        <xdr:cNvPr id="5" name="Round Same Side Corner Rectangle 4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000000-0008-0000-0900-000005000000}"/>
            </a:ext>
          </a:extLst>
        </xdr:cNvPr>
        <xdr:cNvSpPr/>
      </xdr:nvSpPr>
      <xdr:spPr>
        <a:xfrm>
          <a:off x="83820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Empresa</a:t>
          </a:r>
          <a:endParaRPr lang="pt-BR" sz="1100" b="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457200</xdr:colOff>
      <xdr:row>2</xdr:row>
      <xdr:rowOff>19050</xdr:rowOff>
    </xdr:from>
    <xdr:to>
      <xdr:col>4</xdr:col>
      <xdr:colOff>66675</xdr:colOff>
      <xdr:row>2</xdr:row>
      <xdr:rowOff>209550</xdr:rowOff>
    </xdr:to>
    <xdr:sp macro="" textlink="">
      <xdr:nvSpPr>
        <xdr:cNvPr id="6" name="Round Same Side Corner Rectangle 5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00000000-0008-0000-0900-000006000000}"/>
            </a:ext>
          </a:extLst>
        </xdr:cNvPr>
        <xdr:cNvSpPr/>
      </xdr:nvSpPr>
      <xdr:spPr>
        <a:xfrm>
          <a:off x="165735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1</a:t>
          </a:r>
        </a:p>
      </xdr:txBody>
    </xdr:sp>
    <xdr:clientData/>
  </xdr:twoCellAnchor>
  <xdr:twoCellAnchor>
    <xdr:from>
      <xdr:col>4</xdr:col>
      <xdr:colOff>95250</xdr:colOff>
      <xdr:row>2</xdr:row>
      <xdr:rowOff>19050</xdr:rowOff>
    </xdr:from>
    <xdr:to>
      <xdr:col>5</xdr:col>
      <xdr:colOff>295275</xdr:colOff>
      <xdr:row>2</xdr:row>
      <xdr:rowOff>209550</xdr:rowOff>
    </xdr:to>
    <xdr:sp macro="" textlink="">
      <xdr:nvSpPr>
        <xdr:cNvPr id="7" name="Round Same Side Corner Rectangle 6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00000000-0008-0000-0900-000007000000}"/>
            </a:ext>
          </a:extLst>
        </xdr:cNvPr>
        <xdr:cNvSpPr/>
      </xdr:nvSpPr>
      <xdr:spPr>
        <a:xfrm>
          <a:off x="247650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2</a:t>
          </a:r>
        </a:p>
      </xdr:txBody>
    </xdr:sp>
    <xdr:clientData/>
  </xdr:twoCellAnchor>
  <xdr:twoCellAnchor>
    <xdr:from>
      <xdr:col>5</xdr:col>
      <xdr:colOff>323850</xdr:colOff>
      <xdr:row>2</xdr:row>
      <xdr:rowOff>19050</xdr:rowOff>
    </xdr:from>
    <xdr:to>
      <xdr:col>6</xdr:col>
      <xdr:colOff>504825</xdr:colOff>
      <xdr:row>2</xdr:row>
      <xdr:rowOff>209550</xdr:rowOff>
    </xdr:to>
    <xdr:sp macro="" textlink="">
      <xdr:nvSpPr>
        <xdr:cNvPr id="8" name="Round Same Side Corner Rectangle 7">
          <a:hlinkClick xmlns:r="http://schemas.openxmlformats.org/officeDocument/2006/relationships" r:id="rId5"/>
          <a:extLst>
            <a:ext uri="{FF2B5EF4-FFF2-40B4-BE49-F238E27FC236}">
              <a16:creationId xmlns="" xmlns:a16="http://schemas.microsoft.com/office/drawing/2014/main" id="{00000000-0008-0000-0900-000008000000}"/>
            </a:ext>
          </a:extLst>
        </xdr:cNvPr>
        <xdr:cNvSpPr/>
      </xdr:nvSpPr>
      <xdr:spPr>
        <a:xfrm>
          <a:off x="329565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3</a:t>
          </a:r>
        </a:p>
      </xdr:txBody>
    </xdr:sp>
    <xdr:clientData/>
  </xdr:twoCellAnchor>
  <xdr:twoCellAnchor>
    <xdr:from>
      <xdr:col>6</xdr:col>
      <xdr:colOff>533400</xdr:colOff>
      <xdr:row>2</xdr:row>
      <xdr:rowOff>19050</xdr:rowOff>
    </xdr:from>
    <xdr:to>
      <xdr:col>9</xdr:col>
      <xdr:colOff>333375</xdr:colOff>
      <xdr:row>2</xdr:row>
      <xdr:rowOff>209550</xdr:rowOff>
    </xdr:to>
    <xdr:sp macro="" textlink="">
      <xdr:nvSpPr>
        <xdr:cNvPr id="9" name="Round Same Side Corner Rectangle 8">
          <a:hlinkClick xmlns:r="http://schemas.openxmlformats.org/officeDocument/2006/relationships" r:id="rId6"/>
          <a:extLst>
            <a:ext uri="{FF2B5EF4-FFF2-40B4-BE49-F238E27FC236}">
              <a16:creationId xmlns="" xmlns:a16="http://schemas.microsoft.com/office/drawing/2014/main" id="{00000000-0008-0000-0900-000009000000}"/>
            </a:ext>
          </a:extLst>
        </xdr:cNvPr>
        <xdr:cNvSpPr/>
      </xdr:nvSpPr>
      <xdr:spPr>
        <a:xfrm>
          <a:off x="411480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4</a:t>
          </a:r>
        </a:p>
      </xdr:txBody>
    </xdr:sp>
    <xdr:clientData/>
  </xdr:twoCellAnchor>
  <xdr:twoCellAnchor>
    <xdr:from>
      <xdr:col>9</xdr:col>
      <xdr:colOff>361950</xdr:colOff>
      <xdr:row>2</xdr:row>
      <xdr:rowOff>19050</xdr:rowOff>
    </xdr:from>
    <xdr:to>
      <xdr:col>10</xdr:col>
      <xdr:colOff>542925</xdr:colOff>
      <xdr:row>2</xdr:row>
      <xdr:rowOff>209550</xdr:rowOff>
    </xdr:to>
    <xdr:sp macro="" textlink="">
      <xdr:nvSpPr>
        <xdr:cNvPr id="10" name="Round Same Side Corner Rectangle 9">
          <a:hlinkClick xmlns:r="http://schemas.openxmlformats.org/officeDocument/2006/relationships" r:id="rId7"/>
          <a:extLst>
            <a:ext uri="{FF2B5EF4-FFF2-40B4-BE49-F238E27FC236}">
              <a16:creationId xmlns="" xmlns:a16="http://schemas.microsoft.com/office/drawing/2014/main" id="{00000000-0008-0000-0900-00000A000000}"/>
            </a:ext>
          </a:extLst>
        </xdr:cNvPr>
        <xdr:cNvSpPr/>
      </xdr:nvSpPr>
      <xdr:spPr>
        <a:xfrm>
          <a:off x="493395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5</a:t>
          </a:r>
        </a:p>
      </xdr:txBody>
    </xdr:sp>
    <xdr:clientData/>
  </xdr:twoCellAnchor>
  <xdr:twoCellAnchor>
    <xdr:from>
      <xdr:col>10</xdr:col>
      <xdr:colOff>571500</xdr:colOff>
      <xdr:row>2</xdr:row>
      <xdr:rowOff>19050</xdr:rowOff>
    </xdr:from>
    <xdr:to>
      <xdr:col>12</xdr:col>
      <xdr:colOff>142875</xdr:colOff>
      <xdr:row>2</xdr:row>
      <xdr:rowOff>209550</xdr:rowOff>
    </xdr:to>
    <xdr:sp macro="" textlink="">
      <xdr:nvSpPr>
        <xdr:cNvPr id="11" name="Round Same Side Corner Rectangle 10">
          <a:hlinkClick xmlns:r="http://schemas.openxmlformats.org/officeDocument/2006/relationships" r:id="rId8"/>
          <a:extLst>
            <a:ext uri="{FF2B5EF4-FFF2-40B4-BE49-F238E27FC236}">
              <a16:creationId xmlns="" xmlns:a16="http://schemas.microsoft.com/office/drawing/2014/main" id="{00000000-0008-0000-0900-00000B000000}"/>
            </a:ext>
          </a:extLst>
        </xdr:cNvPr>
        <xdr:cNvSpPr/>
      </xdr:nvSpPr>
      <xdr:spPr>
        <a:xfrm>
          <a:off x="575310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6</a:t>
          </a:r>
        </a:p>
      </xdr:txBody>
    </xdr:sp>
    <xdr:clientData/>
  </xdr:twoCellAnchor>
  <xdr:twoCellAnchor>
    <xdr:from>
      <xdr:col>12</xdr:col>
      <xdr:colOff>171450</xdr:colOff>
      <xdr:row>2</xdr:row>
      <xdr:rowOff>19050</xdr:rowOff>
    </xdr:from>
    <xdr:to>
      <xdr:col>13</xdr:col>
      <xdr:colOff>352425</xdr:colOff>
      <xdr:row>2</xdr:row>
      <xdr:rowOff>209550</xdr:rowOff>
    </xdr:to>
    <xdr:sp macro="" textlink="">
      <xdr:nvSpPr>
        <xdr:cNvPr id="12" name="Round Same Side Corner Rectangle 11">
          <a:hlinkClick xmlns:r="http://schemas.openxmlformats.org/officeDocument/2006/relationships" r:id="rId9"/>
          <a:extLst>
            <a:ext uri="{FF2B5EF4-FFF2-40B4-BE49-F238E27FC236}">
              <a16:creationId xmlns="" xmlns:a16="http://schemas.microsoft.com/office/drawing/2014/main" id="{00000000-0008-0000-0900-00000C000000}"/>
            </a:ext>
          </a:extLst>
        </xdr:cNvPr>
        <xdr:cNvSpPr/>
      </xdr:nvSpPr>
      <xdr:spPr>
        <a:xfrm>
          <a:off x="657225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7</a:t>
          </a:r>
        </a:p>
      </xdr:txBody>
    </xdr:sp>
    <xdr:clientData/>
  </xdr:twoCellAnchor>
  <xdr:twoCellAnchor>
    <xdr:from>
      <xdr:col>13</xdr:col>
      <xdr:colOff>381000</xdr:colOff>
      <xdr:row>2</xdr:row>
      <xdr:rowOff>19050</xdr:rowOff>
    </xdr:from>
    <xdr:to>
      <xdr:col>14</xdr:col>
      <xdr:colOff>561975</xdr:colOff>
      <xdr:row>2</xdr:row>
      <xdr:rowOff>209550</xdr:rowOff>
    </xdr:to>
    <xdr:sp macro="" textlink="">
      <xdr:nvSpPr>
        <xdr:cNvPr id="13" name="Round Same Side Corner Rectangle 12">
          <a:extLst>
            <a:ext uri="{FF2B5EF4-FFF2-40B4-BE49-F238E27FC236}">
              <a16:creationId xmlns="" xmlns:a16="http://schemas.microsoft.com/office/drawing/2014/main" id="{00000000-0008-0000-0900-00000D000000}"/>
            </a:ext>
          </a:extLst>
        </xdr:cNvPr>
        <xdr:cNvSpPr/>
      </xdr:nvSpPr>
      <xdr:spPr>
        <a:xfrm>
          <a:off x="7391400" y="666750"/>
          <a:ext cx="790575" cy="190500"/>
        </a:xfrm>
        <a:prstGeom prst="round2SameRect">
          <a:avLst/>
        </a:prstGeom>
        <a:solidFill>
          <a:srgbClr val="90BFB8"/>
        </a:solidFill>
        <a:ln w="19050">
          <a:solidFill>
            <a:srgbClr val="90BFB8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Produto</a:t>
          </a:r>
          <a:r>
            <a:rPr lang="pt-BR" sz="1100" b="1" baseline="0">
              <a:solidFill>
                <a:schemeClr val="bg1"/>
              </a:solidFill>
            </a:rPr>
            <a:t> 8</a:t>
          </a:r>
        </a:p>
      </xdr:txBody>
    </xdr:sp>
    <xdr:clientData/>
  </xdr:twoCellAnchor>
  <xdr:twoCellAnchor>
    <xdr:from>
      <xdr:col>14</xdr:col>
      <xdr:colOff>590550</xdr:colOff>
      <xdr:row>2</xdr:row>
      <xdr:rowOff>19050</xdr:rowOff>
    </xdr:from>
    <xdr:to>
      <xdr:col>16</xdr:col>
      <xdr:colOff>276225</xdr:colOff>
      <xdr:row>2</xdr:row>
      <xdr:rowOff>209550</xdr:rowOff>
    </xdr:to>
    <xdr:sp macro="" textlink="">
      <xdr:nvSpPr>
        <xdr:cNvPr id="14" name="Round Same Side Corner Rectangle 13">
          <a:hlinkClick xmlns:r="http://schemas.openxmlformats.org/officeDocument/2006/relationships" r:id="rId10"/>
          <a:extLst>
            <a:ext uri="{FF2B5EF4-FFF2-40B4-BE49-F238E27FC236}">
              <a16:creationId xmlns="" xmlns:a16="http://schemas.microsoft.com/office/drawing/2014/main" id="{00000000-0008-0000-0900-00000E000000}"/>
            </a:ext>
          </a:extLst>
        </xdr:cNvPr>
        <xdr:cNvSpPr/>
      </xdr:nvSpPr>
      <xdr:spPr>
        <a:xfrm>
          <a:off x="821055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9</a:t>
          </a:r>
        </a:p>
      </xdr:txBody>
    </xdr:sp>
    <xdr:clientData/>
  </xdr:twoCellAnchor>
  <xdr:twoCellAnchor>
    <xdr:from>
      <xdr:col>16</xdr:col>
      <xdr:colOff>304800</xdr:colOff>
      <xdr:row>2</xdr:row>
      <xdr:rowOff>19050</xdr:rowOff>
    </xdr:from>
    <xdr:to>
      <xdr:col>17</xdr:col>
      <xdr:colOff>485775</xdr:colOff>
      <xdr:row>2</xdr:row>
      <xdr:rowOff>209550</xdr:rowOff>
    </xdr:to>
    <xdr:sp macro="" textlink="">
      <xdr:nvSpPr>
        <xdr:cNvPr id="15" name="Round Same Side Corner Rectangle 14">
          <a:hlinkClick xmlns:r="http://schemas.openxmlformats.org/officeDocument/2006/relationships" r:id="rId11"/>
          <a:extLst>
            <a:ext uri="{FF2B5EF4-FFF2-40B4-BE49-F238E27FC236}">
              <a16:creationId xmlns="" xmlns:a16="http://schemas.microsoft.com/office/drawing/2014/main" id="{00000000-0008-0000-0900-00000F000000}"/>
            </a:ext>
          </a:extLst>
        </xdr:cNvPr>
        <xdr:cNvSpPr/>
      </xdr:nvSpPr>
      <xdr:spPr>
        <a:xfrm>
          <a:off x="902970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Prod.</a:t>
          </a:r>
          <a:r>
            <a:rPr lang="pt-BR" sz="1100" b="0" baseline="0">
              <a:solidFill>
                <a:sysClr val="windowText" lastClr="000000"/>
              </a:solidFill>
            </a:rPr>
            <a:t> 10</a:t>
          </a:r>
        </a:p>
      </xdr:txBody>
    </xdr:sp>
    <xdr:clientData/>
  </xdr:twoCellAnchor>
  <xdr:twoCellAnchor>
    <xdr:from>
      <xdr:col>17</xdr:col>
      <xdr:colOff>514350</xdr:colOff>
      <xdr:row>2</xdr:row>
      <xdr:rowOff>19050</xdr:rowOff>
    </xdr:from>
    <xdr:to>
      <xdr:col>19</xdr:col>
      <xdr:colOff>85725</xdr:colOff>
      <xdr:row>2</xdr:row>
      <xdr:rowOff>209550</xdr:rowOff>
    </xdr:to>
    <xdr:sp macro="" textlink="">
      <xdr:nvSpPr>
        <xdr:cNvPr id="16" name="Round Same Side Corner Rectangle 15">
          <a:hlinkClick xmlns:r="http://schemas.openxmlformats.org/officeDocument/2006/relationships" r:id="rId12"/>
          <a:extLst>
            <a:ext uri="{FF2B5EF4-FFF2-40B4-BE49-F238E27FC236}">
              <a16:creationId xmlns="" xmlns:a16="http://schemas.microsoft.com/office/drawing/2014/main" id="{00000000-0008-0000-0900-000010000000}"/>
            </a:ext>
          </a:extLst>
        </xdr:cNvPr>
        <xdr:cNvSpPr/>
      </xdr:nvSpPr>
      <xdr:spPr>
        <a:xfrm>
          <a:off x="984885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Cap.</a:t>
          </a:r>
          <a:r>
            <a:rPr lang="pt-BR" sz="1100" b="0" baseline="0">
              <a:solidFill>
                <a:sysClr val="windowText" lastClr="000000"/>
              </a:solidFill>
            </a:rPr>
            <a:t> Prod.</a:t>
          </a:r>
        </a:p>
      </xdr:txBody>
    </xdr:sp>
    <xdr:clientData/>
  </xdr:twoCellAnchor>
  <xdr:twoCellAnchor>
    <xdr:from>
      <xdr:col>19</xdr:col>
      <xdr:colOff>114300</xdr:colOff>
      <xdr:row>2</xdr:row>
      <xdr:rowOff>19050</xdr:rowOff>
    </xdr:from>
    <xdr:to>
      <xdr:col>20</xdr:col>
      <xdr:colOff>295275</xdr:colOff>
      <xdr:row>2</xdr:row>
      <xdr:rowOff>209550</xdr:rowOff>
    </xdr:to>
    <xdr:sp macro="" textlink="">
      <xdr:nvSpPr>
        <xdr:cNvPr id="17" name="Round Same Side Corner Rectangle 16">
          <a:hlinkClick xmlns:r="http://schemas.openxmlformats.org/officeDocument/2006/relationships" r:id="rId13"/>
          <a:extLst>
            <a:ext uri="{FF2B5EF4-FFF2-40B4-BE49-F238E27FC236}">
              <a16:creationId xmlns="" xmlns:a16="http://schemas.microsoft.com/office/drawing/2014/main" id="{00000000-0008-0000-0900-000011000000}"/>
            </a:ext>
          </a:extLst>
        </xdr:cNvPr>
        <xdr:cNvSpPr/>
      </xdr:nvSpPr>
      <xdr:spPr>
        <a:xfrm>
          <a:off x="1066800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 baseline="0">
              <a:solidFill>
                <a:sysClr val="windowText" lastClr="000000"/>
              </a:solidFill>
            </a:rPr>
            <a:t>Custos</a:t>
          </a:r>
        </a:p>
      </xdr:txBody>
    </xdr:sp>
    <xdr:clientData/>
  </xdr:twoCellAnchor>
  <xdr:twoCellAnchor>
    <xdr:from>
      <xdr:col>20</xdr:col>
      <xdr:colOff>323850</xdr:colOff>
      <xdr:row>2</xdr:row>
      <xdr:rowOff>19050</xdr:rowOff>
    </xdr:from>
    <xdr:to>
      <xdr:col>21</xdr:col>
      <xdr:colOff>0</xdr:colOff>
      <xdr:row>2</xdr:row>
      <xdr:rowOff>209550</xdr:rowOff>
    </xdr:to>
    <xdr:sp macro="" textlink="">
      <xdr:nvSpPr>
        <xdr:cNvPr id="18" name="Round Same Side Corner Rectangle 17">
          <a:hlinkClick xmlns:r="http://schemas.openxmlformats.org/officeDocument/2006/relationships" r:id="rId14"/>
          <a:extLst>
            <a:ext uri="{FF2B5EF4-FFF2-40B4-BE49-F238E27FC236}">
              <a16:creationId xmlns="" xmlns:a16="http://schemas.microsoft.com/office/drawing/2014/main" id="{00000000-0008-0000-0900-000012000000}"/>
            </a:ext>
          </a:extLst>
        </xdr:cNvPr>
        <xdr:cNvSpPr/>
      </xdr:nvSpPr>
      <xdr:spPr>
        <a:xfrm>
          <a:off x="1148715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 baseline="0">
              <a:solidFill>
                <a:sysClr val="windowText" lastClr="000000"/>
              </a:solidFill>
            </a:rPr>
            <a:t>Preço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</xdr:row>
      <xdr:rowOff>19050</xdr:rowOff>
    </xdr:from>
    <xdr:to>
      <xdr:col>1</xdr:col>
      <xdr:colOff>202406</xdr:colOff>
      <xdr:row>2</xdr:row>
      <xdr:rowOff>209550</xdr:rowOff>
    </xdr:to>
    <xdr:sp macro="" textlink="">
      <xdr:nvSpPr>
        <xdr:cNvPr id="4" name="Round Same Side Corner Rectangle 3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A00-000004000000}"/>
            </a:ext>
          </a:extLst>
        </xdr:cNvPr>
        <xdr:cNvSpPr/>
      </xdr:nvSpPr>
      <xdr:spPr>
        <a:xfrm>
          <a:off x="19050" y="666750"/>
          <a:ext cx="792956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Tutorial</a:t>
          </a:r>
        </a:p>
      </xdr:txBody>
    </xdr:sp>
    <xdr:clientData/>
  </xdr:twoCellAnchor>
  <xdr:twoCellAnchor>
    <xdr:from>
      <xdr:col>1</xdr:col>
      <xdr:colOff>228600</xdr:colOff>
      <xdr:row>2</xdr:row>
      <xdr:rowOff>19050</xdr:rowOff>
    </xdr:from>
    <xdr:to>
      <xdr:col>2</xdr:col>
      <xdr:colOff>428625</xdr:colOff>
      <xdr:row>2</xdr:row>
      <xdr:rowOff>209550</xdr:rowOff>
    </xdr:to>
    <xdr:sp macro="" textlink="">
      <xdr:nvSpPr>
        <xdr:cNvPr id="5" name="Round Same Side Corner Rectangle 4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000000-0008-0000-0A00-000005000000}"/>
            </a:ext>
          </a:extLst>
        </xdr:cNvPr>
        <xdr:cNvSpPr/>
      </xdr:nvSpPr>
      <xdr:spPr>
        <a:xfrm>
          <a:off x="83820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Empresa</a:t>
          </a:r>
          <a:endParaRPr lang="pt-BR" sz="1100" b="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457200</xdr:colOff>
      <xdr:row>2</xdr:row>
      <xdr:rowOff>19050</xdr:rowOff>
    </xdr:from>
    <xdr:to>
      <xdr:col>4</xdr:col>
      <xdr:colOff>66675</xdr:colOff>
      <xdr:row>2</xdr:row>
      <xdr:rowOff>209550</xdr:rowOff>
    </xdr:to>
    <xdr:sp macro="" textlink="">
      <xdr:nvSpPr>
        <xdr:cNvPr id="6" name="Round Same Side Corner Rectangle 5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00000000-0008-0000-0A00-000006000000}"/>
            </a:ext>
          </a:extLst>
        </xdr:cNvPr>
        <xdr:cNvSpPr/>
      </xdr:nvSpPr>
      <xdr:spPr>
        <a:xfrm>
          <a:off x="165735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1</a:t>
          </a:r>
        </a:p>
      </xdr:txBody>
    </xdr:sp>
    <xdr:clientData/>
  </xdr:twoCellAnchor>
  <xdr:twoCellAnchor>
    <xdr:from>
      <xdr:col>4</xdr:col>
      <xdr:colOff>95250</xdr:colOff>
      <xdr:row>2</xdr:row>
      <xdr:rowOff>19050</xdr:rowOff>
    </xdr:from>
    <xdr:to>
      <xdr:col>5</xdr:col>
      <xdr:colOff>295275</xdr:colOff>
      <xdr:row>2</xdr:row>
      <xdr:rowOff>209550</xdr:rowOff>
    </xdr:to>
    <xdr:sp macro="" textlink="">
      <xdr:nvSpPr>
        <xdr:cNvPr id="7" name="Round Same Side Corner Rectangle 6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00000000-0008-0000-0A00-000007000000}"/>
            </a:ext>
          </a:extLst>
        </xdr:cNvPr>
        <xdr:cNvSpPr/>
      </xdr:nvSpPr>
      <xdr:spPr>
        <a:xfrm>
          <a:off x="247650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2</a:t>
          </a:r>
        </a:p>
      </xdr:txBody>
    </xdr:sp>
    <xdr:clientData/>
  </xdr:twoCellAnchor>
  <xdr:twoCellAnchor>
    <xdr:from>
      <xdr:col>5</xdr:col>
      <xdr:colOff>323850</xdr:colOff>
      <xdr:row>2</xdr:row>
      <xdr:rowOff>19050</xdr:rowOff>
    </xdr:from>
    <xdr:to>
      <xdr:col>6</xdr:col>
      <xdr:colOff>504825</xdr:colOff>
      <xdr:row>2</xdr:row>
      <xdr:rowOff>209550</xdr:rowOff>
    </xdr:to>
    <xdr:sp macro="" textlink="">
      <xdr:nvSpPr>
        <xdr:cNvPr id="8" name="Round Same Side Corner Rectangle 7">
          <a:hlinkClick xmlns:r="http://schemas.openxmlformats.org/officeDocument/2006/relationships" r:id="rId5"/>
          <a:extLst>
            <a:ext uri="{FF2B5EF4-FFF2-40B4-BE49-F238E27FC236}">
              <a16:creationId xmlns="" xmlns:a16="http://schemas.microsoft.com/office/drawing/2014/main" id="{00000000-0008-0000-0A00-000008000000}"/>
            </a:ext>
          </a:extLst>
        </xdr:cNvPr>
        <xdr:cNvSpPr/>
      </xdr:nvSpPr>
      <xdr:spPr>
        <a:xfrm>
          <a:off x="329565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3</a:t>
          </a:r>
        </a:p>
      </xdr:txBody>
    </xdr:sp>
    <xdr:clientData/>
  </xdr:twoCellAnchor>
  <xdr:twoCellAnchor>
    <xdr:from>
      <xdr:col>6</xdr:col>
      <xdr:colOff>533400</xdr:colOff>
      <xdr:row>2</xdr:row>
      <xdr:rowOff>19050</xdr:rowOff>
    </xdr:from>
    <xdr:to>
      <xdr:col>9</xdr:col>
      <xdr:colOff>333375</xdr:colOff>
      <xdr:row>2</xdr:row>
      <xdr:rowOff>209550</xdr:rowOff>
    </xdr:to>
    <xdr:sp macro="" textlink="">
      <xdr:nvSpPr>
        <xdr:cNvPr id="9" name="Round Same Side Corner Rectangle 8">
          <a:hlinkClick xmlns:r="http://schemas.openxmlformats.org/officeDocument/2006/relationships" r:id="rId6"/>
          <a:extLst>
            <a:ext uri="{FF2B5EF4-FFF2-40B4-BE49-F238E27FC236}">
              <a16:creationId xmlns="" xmlns:a16="http://schemas.microsoft.com/office/drawing/2014/main" id="{00000000-0008-0000-0A00-000009000000}"/>
            </a:ext>
          </a:extLst>
        </xdr:cNvPr>
        <xdr:cNvSpPr/>
      </xdr:nvSpPr>
      <xdr:spPr>
        <a:xfrm>
          <a:off x="411480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4</a:t>
          </a:r>
        </a:p>
      </xdr:txBody>
    </xdr:sp>
    <xdr:clientData/>
  </xdr:twoCellAnchor>
  <xdr:twoCellAnchor>
    <xdr:from>
      <xdr:col>9</xdr:col>
      <xdr:colOff>361950</xdr:colOff>
      <xdr:row>2</xdr:row>
      <xdr:rowOff>19050</xdr:rowOff>
    </xdr:from>
    <xdr:to>
      <xdr:col>10</xdr:col>
      <xdr:colOff>542925</xdr:colOff>
      <xdr:row>2</xdr:row>
      <xdr:rowOff>209550</xdr:rowOff>
    </xdr:to>
    <xdr:sp macro="" textlink="">
      <xdr:nvSpPr>
        <xdr:cNvPr id="10" name="Round Same Side Corner Rectangle 9">
          <a:hlinkClick xmlns:r="http://schemas.openxmlformats.org/officeDocument/2006/relationships" r:id="rId7"/>
          <a:extLst>
            <a:ext uri="{FF2B5EF4-FFF2-40B4-BE49-F238E27FC236}">
              <a16:creationId xmlns="" xmlns:a16="http://schemas.microsoft.com/office/drawing/2014/main" id="{00000000-0008-0000-0A00-00000A000000}"/>
            </a:ext>
          </a:extLst>
        </xdr:cNvPr>
        <xdr:cNvSpPr/>
      </xdr:nvSpPr>
      <xdr:spPr>
        <a:xfrm>
          <a:off x="493395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5</a:t>
          </a:r>
        </a:p>
      </xdr:txBody>
    </xdr:sp>
    <xdr:clientData/>
  </xdr:twoCellAnchor>
  <xdr:twoCellAnchor>
    <xdr:from>
      <xdr:col>10</xdr:col>
      <xdr:colOff>571500</xdr:colOff>
      <xdr:row>2</xdr:row>
      <xdr:rowOff>19050</xdr:rowOff>
    </xdr:from>
    <xdr:to>
      <xdr:col>12</xdr:col>
      <xdr:colOff>142875</xdr:colOff>
      <xdr:row>2</xdr:row>
      <xdr:rowOff>209550</xdr:rowOff>
    </xdr:to>
    <xdr:sp macro="" textlink="">
      <xdr:nvSpPr>
        <xdr:cNvPr id="11" name="Round Same Side Corner Rectangle 10">
          <a:hlinkClick xmlns:r="http://schemas.openxmlformats.org/officeDocument/2006/relationships" r:id="rId8"/>
          <a:extLst>
            <a:ext uri="{FF2B5EF4-FFF2-40B4-BE49-F238E27FC236}">
              <a16:creationId xmlns="" xmlns:a16="http://schemas.microsoft.com/office/drawing/2014/main" id="{00000000-0008-0000-0A00-00000B000000}"/>
            </a:ext>
          </a:extLst>
        </xdr:cNvPr>
        <xdr:cNvSpPr/>
      </xdr:nvSpPr>
      <xdr:spPr>
        <a:xfrm>
          <a:off x="575310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6</a:t>
          </a:r>
        </a:p>
      </xdr:txBody>
    </xdr:sp>
    <xdr:clientData/>
  </xdr:twoCellAnchor>
  <xdr:twoCellAnchor>
    <xdr:from>
      <xdr:col>12</xdr:col>
      <xdr:colOff>171450</xdr:colOff>
      <xdr:row>2</xdr:row>
      <xdr:rowOff>19050</xdr:rowOff>
    </xdr:from>
    <xdr:to>
      <xdr:col>13</xdr:col>
      <xdr:colOff>352425</xdr:colOff>
      <xdr:row>2</xdr:row>
      <xdr:rowOff>209550</xdr:rowOff>
    </xdr:to>
    <xdr:sp macro="" textlink="">
      <xdr:nvSpPr>
        <xdr:cNvPr id="12" name="Round Same Side Corner Rectangle 11">
          <a:hlinkClick xmlns:r="http://schemas.openxmlformats.org/officeDocument/2006/relationships" r:id="rId9"/>
          <a:extLst>
            <a:ext uri="{FF2B5EF4-FFF2-40B4-BE49-F238E27FC236}">
              <a16:creationId xmlns="" xmlns:a16="http://schemas.microsoft.com/office/drawing/2014/main" id="{00000000-0008-0000-0A00-00000C000000}"/>
            </a:ext>
          </a:extLst>
        </xdr:cNvPr>
        <xdr:cNvSpPr/>
      </xdr:nvSpPr>
      <xdr:spPr>
        <a:xfrm>
          <a:off x="657225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7</a:t>
          </a:r>
        </a:p>
      </xdr:txBody>
    </xdr:sp>
    <xdr:clientData/>
  </xdr:twoCellAnchor>
  <xdr:twoCellAnchor>
    <xdr:from>
      <xdr:col>13</xdr:col>
      <xdr:colOff>381000</xdr:colOff>
      <xdr:row>2</xdr:row>
      <xdr:rowOff>19050</xdr:rowOff>
    </xdr:from>
    <xdr:to>
      <xdr:col>14</xdr:col>
      <xdr:colOff>561975</xdr:colOff>
      <xdr:row>2</xdr:row>
      <xdr:rowOff>209550</xdr:rowOff>
    </xdr:to>
    <xdr:sp macro="" textlink="">
      <xdr:nvSpPr>
        <xdr:cNvPr id="13" name="Round Same Side Corner Rectangle 12">
          <a:hlinkClick xmlns:r="http://schemas.openxmlformats.org/officeDocument/2006/relationships" r:id="rId10"/>
          <a:extLst>
            <a:ext uri="{FF2B5EF4-FFF2-40B4-BE49-F238E27FC236}">
              <a16:creationId xmlns="" xmlns:a16="http://schemas.microsoft.com/office/drawing/2014/main" id="{00000000-0008-0000-0A00-00000D000000}"/>
            </a:ext>
          </a:extLst>
        </xdr:cNvPr>
        <xdr:cNvSpPr/>
      </xdr:nvSpPr>
      <xdr:spPr>
        <a:xfrm>
          <a:off x="739140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8</a:t>
          </a:r>
        </a:p>
      </xdr:txBody>
    </xdr:sp>
    <xdr:clientData/>
  </xdr:twoCellAnchor>
  <xdr:twoCellAnchor>
    <xdr:from>
      <xdr:col>14</xdr:col>
      <xdr:colOff>590550</xdr:colOff>
      <xdr:row>2</xdr:row>
      <xdr:rowOff>19050</xdr:rowOff>
    </xdr:from>
    <xdr:to>
      <xdr:col>16</xdr:col>
      <xdr:colOff>276225</xdr:colOff>
      <xdr:row>2</xdr:row>
      <xdr:rowOff>209550</xdr:rowOff>
    </xdr:to>
    <xdr:sp macro="" textlink="">
      <xdr:nvSpPr>
        <xdr:cNvPr id="14" name="Round Same Side Corner Rectangle 13">
          <a:extLst>
            <a:ext uri="{FF2B5EF4-FFF2-40B4-BE49-F238E27FC236}">
              <a16:creationId xmlns="" xmlns:a16="http://schemas.microsoft.com/office/drawing/2014/main" id="{00000000-0008-0000-0A00-00000E000000}"/>
            </a:ext>
          </a:extLst>
        </xdr:cNvPr>
        <xdr:cNvSpPr/>
      </xdr:nvSpPr>
      <xdr:spPr>
        <a:xfrm>
          <a:off x="8210550" y="666750"/>
          <a:ext cx="790575" cy="190500"/>
        </a:xfrm>
        <a:prstGeom prst="round2SameRect">
          <a:avLst/>
        </a:prstGeom>
        <a:solidFill>
          <a:srgbClr val="90BFB8"/>
        </a:solidFill>
        <a:ln w="19050">
          <a:solidFill>
            <a:srgbClr val="90BFB8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Produto</a:t>
          </a:r>
          <a:r>
            <a:rPr lang="pt-BR" sz="1100" b="1" baseline="0">
              <a:solidFill>
                <a:schemeClr val="bg1"/>
              </a:solidFill>
            </a:rPr>
            <a:t> 9</a:t>
          </a:r>
        </a:p>
      </xdr:txBody>
    </xdr:sp>
    <xdr:clientData/>
  </xdr:twoCellAnchor>
  <xdr:twoCellAnchor>
    <xdr:from>
      <xdr:col>16</xdr:col>
      <xdr:colOff>304800</xdr:colOff>
      <xdr:row>2</xdr:row>
      <xdr:rowOff>19050</xdr:rowOff>
    </xdr:from>
    <xdr:to>
      <xdr:col>17</xdr:col>
      <xdr:colOff>485775</xdr:colOff>
      <xdr:row>2</xdr:row>
      <xdr:rowOff>209550</xdr:rowOff>
    </xdr:to>
    <xdr:sp macro="" textlink="">
      <xdr:nvSpPr>
        <xdr:cNvPr id="15" name="Round Same Side Corner Rectangle 14">
          <a:hlinkClick xmlns:r="http://schemas.openxmlformats.org/officeDocument/2006/relationships" r:id="rId11"/>
          <a:extLst>
            <a:ext uri="{FF2B5EF4-FFF2-40B4-BE49-F238E27FC236}">
              <a16:creationId xmlns="" xmlns:a16="http://schemas.microsoft.com/office/drawing/2014/main" id="{00000000-0008-0000-0A00-00000F000000}"/>
            </a:ext>
          </a:extLst>
        </xdr:cNvPr>
        <xdr:cNvSpPr/>
      </xdr:nvSpPr>
      <xdr:spPr>
        <a:xfrm>
          <a:off x="902970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Prod.</a:t>
          </a:r>
          <a:r>
            <a:rPr lang="pt-BR" sz="1100" b="0" baseline="0">
              <a:solidFill>
                <a:sysClr val="windowText" lastClr="000000"/>
              </a:solidFill>
            </a:rPr>
            <a:t> 10</a:t>
          </a:r>
        </a:p>
      </xdr:txBody>
    </xdr:sp>
    <xdr:clientData/>
  </xdr:twoCellAnchor>
  <xdr:twoCellAnchor>
    <xdr:from>
      <xdr:col>17</xdr:col>
      <xdr:colOff>514350</xdr:colOff>
      <xdr:row>2</xdr:row>
      <xdr:rowOff>19050</xdr:rowOff>
    </xdr:from>
    <xdr:to>
      <xdr:col>19</xdr:col>
      <xdr:colOff>85725</xdr:colOff>
      <xdr:row>2</xdr:row>
      <xdr:rowOff>209550</xdr:rowOff>
    </xdr:to>
    <xdr:sp macro="" textlink="">
      <xdr:nvSpPr>
        <xdr:cNvPr id="16" name="Round Same Side Corner Rectangle 15">
          <a:hlinkClick xmlns:r="http://schemas.openxmlformats.org/officeDocument/2006/relationships" r:id="rId12"/>
          <a:extLst>
            <a:ext uri="{FF2B5EF4-FFF2-40B4-BE49-F238E27FC236}">
              <a16:creationId xmlns="" xmlns:a16="http://schemas.microsoft.com/office/drawing/2014/main" id="{00000000-0008-0000-0A00-000010000000}"/>
            </a:ext>
          </a:extLst>
        </xdr:cNvPr>
        <xdr:cNvSpPr/>
      </xdr:nvSpPr>
      <xdr:spPr>
        <a:xfrm>
          <a:off x="984885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 baseline="0">
              <a:solidFill>
                <a:sysClr val="windowText" lastClr="000000"/>
              </a:solidFill>
            </a:rPr>
            <a:t>Cap. Prod.</a:t>
          </a:r>
        </a:p>
      </xdr:txBody>
    </xdr:sp>
    <xdr:clientData/>
  </xdr:twoCellAnchor>
  <xdr:twoCellAnchor>
    <xdr:from>
      <xdr:col>19</xdr:col>
      <xdr:colOff>114300</xdr:colOff>
      <xdr:row>2</xdr:row>
      <xdr:rowOff>19050</xdr:rowOff>
    </xdr:from>
    <xdr:to>
      <xdr:col>20</xdr:col>
      <xdr:colOff>295275</xdr:colOff>
      <xdr:row>2</xdr:row>
      <xdr:rowOff>209550</xdr:rowOff>
    </xdr:to>
    <xdr:sp macro="" textlink="">
      <xdr:nvSpPr>
        <xdr:cNvPr id="17" name="Round Same Side Corner Rectangle 16">
          <a:hlinkClick xmlns:r="http://schemas.openxmlformats.org/officeDocument/2006/relationships" r:id="rId13"/>
          <a:extLst>
            <a:ext uri="{FF2B5EF4-FFF2-40B4-BE49-F238E27FC236}">
              <a16:creationId xmlns="" xmlns:a16="http://schemas.microsoft.com/office/drawing/2014/main" id="{00000000-0008-0000-0A00-000011000000}"/>
            </a:ext>
          </a:extLst>
        </xdr:cNvPr>
        <xdr:cNvSpPr/>
      </xdr:nvSpPr>
      <xdr:spPr>
        <a:xfrm>
          <a:off x="1066800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Custos</a:t>
          </a:r>
          <a:endParaRPr lang="pt-BR" sz="1100" b="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323850</xdr:colOff>
      <xdr:row>2</xdr:row>
      <xdr:rowOff>19050</xdr:rowOff>
    </xdr:from>
    <xdr:to>
      <xdr:col>21</xdr:col>
      <xdr:colOff>0</xdr:colOff>
      <xdr:row>2</xdr:row>
      <xdr:rowOff>209550</xdr:rowOff>
    </xdr:to>
    <xdr:sp macro="" textlink="">
      <xdr:nvSpPr>
        <xdr:cNvPr id="18" name="Round Same Side Corner Rectangle 17">
          <a:hlinkClick xmlns:r="http://schemas.openxmlformats.org/officeDocument/2006/relationships" r:id="rId14"/>
          <a:extLst>
            <a:ext uri="{FF2B5EF4-FFF2-40B4-BE49-F238E27FC236}">
              <a16:creationId xmlns="" xmlns:a16="http://schemas.microsoft.com/office/drawing/2014/main" id="{00000000-0008-0000-0A00-000012000000}"/>
            </a:ext>
          </a:extLst>
        </xdr:cNvPr>
        <xdr:cNvSpPr/>
      </xdr:nvSpPr>
      <xdr:spPr>
        <a:xfrm>
          <a:off x="1148715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Preço</a:t>
          </a:r>
          <a:endParaRPr lang="pt-BR" sz="1100" b="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</xdr:row>
      <xdr:rowOff>19050</xdr:rowOff>
    </xdr:from>
    <xdr:to>
      <xdr:col>1</xdr:col>
      <xdr:colOff>202406</xdr:colOff>
      <xdr:row>2</xdr:row>
      <xdr:rowOff>209550</xdr:rowOff>
    </xdr:to>
    <xdr:sp macro="" textlink="">
      <xdr:nvSpPr>
        <xdr:cNvPr id="4" name="Round Same Side Corner Rectangle 3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B00-000004000000}"/>
            </a:ext>
          </a:extLst>
        </xdr:cNvPr>
        <xdr:cNvSpPr/>
      </xdr:nvSpPr>
      <xdr:spPr>
        <a:xfrm>
          <a:off x="19050" y="666750"/>
          <a:ext cx="792956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Tutorial</a:t>
          </a:r>
        </a:p>
      </xdr:txBody>
    </xdr:sp>
    <xdr:clientData/>
  </xdr:twoCellAnchor>
  <xdr:twoCellAnchor>
    <xdr:from>
      <xdr:col>1</xdr:col>
      <xdr:colOff>228600</xdr:colOff>
      <xdr:row>2</xdr:row>
      <xdr:rowOff>19050</xdr:rowOff>
    </xdr:from>
    <xdr:to>
      <xdr:col>2</xdr:col>
      <xdr:colOff>428625</xdr:colOff>
      <xdr:row>2</xdr:row>
      <xdr:rowOff>209550</xdr:rowOff>
    </xdr:to>
    <xdr:sp macro="" textlink="">
      <xdr:nvSpPr>
        <xdr:cNvPr id="5" name="Round Same Side Corner Rectangle 4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000000-0008-0000-0B00-000005000000}"/>
            </a:ext>
          </a:extLst>
        </xdr:cNvPr>
        <xdr:cNvSpPr/>
      </xdr:nvSpPr>
      <xdr:spPr>
        <a:xfrm>
          <a:off x="83820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Empresa</a:t>
          </a:r>
          <a:endParaRPr lang="pt-BR" sz="1100" b="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457200</xdr:colOff>
      <xdr:row>2</xdr:row>
      <xdr:rowOff>19050</xdr:rowOff>
    </xdr:from>
    <xdr:to>
      <xdr:col>4</xdr:col>
      <xdr:colOff>66675</xdr:colOff>
      <xdr:row>2</xdr:row>
      <xdr:rowOff>209550</xdr:rowOff>
    </xdr:to>
    <xdr:sp macro="" textlink="">
      <xdr:nvSpPr>
        <xdr:cNvPr id="6" name="Round Same Side Corner Rectangle 5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00000000-0008-0000-0B00-000006000000}"/>
            </a:ext>
          </a:extLst>
        </xdr:cNvPr>
        <xdr:cNvSpPr/>
      </xdr:nvSpPr>
      <xdr:spPr>
        <a:xfrm>
          <a:off x="165735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1</a:t>
          </a:r>
        </a:p>
      </xdr:txBody>
    </xdr:sp>
    <xdr:clientData/>
  </xdr:twoCellAnchor>
  <xdr:twoCellAnchor>
    <xdr:from>
      <xdr:col>4</xdr:col>
      <xdr:colOff>95250</xdr:colOff>
      <xdr:row>2</xdr:row>
      <xdr:rowOff>19050</xdr:rowOff>
    </xdr:from>
    <xdr:to>
      <xdr:col>5</xdr:col>
      <xdr:colOff>295275</xdr:colOff>
      <xdr:row>2</xdr:row>
      <xdr:rowOff>209550</xdr:rowOff>
    </xdr:to>
    <xdr:sp macro="" textlink="">
      <xdr:nvSpPr>
        <xdr:cNvPr id="7" name="Round Same Side Corner Rectangle 6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00000000-0008-0000-0B00-000007000000}"/>
            </a:ext>
          </a:extLst>
        </xdr:cNvPr>
        <xdr:cNvSpPr/>
      </xdr:nvSpPr>
      <xdr:spPr>
        <a:xfrm>
          <a:off x="247650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2</a:t>
          </a:r>
        </a:p>
      </xdr:txBody>
    </xdr:sp>
    <xdr:clientData/>
  </xdr:twoCellAnchor>
  <xdr:twoCellAnchor>
    <xdr:from>
      <xdr:col>5</xdr:col>
      <xdr:colOff>323850</xdr:colOff>
      <xdr:row>2</xdr:row>
      <xdr:rowOff>19050</xdr:rowOff>
    </xdr:from>
    <xdr:to>
      <xdr:col>6</xdr:col>
      <xdr:colOff>504825</xdr:colOff>
      <xdr:row>2</xdr:row>
      <xdr:rowOff>209550</xdr:rowOff>
    </xdr:to>
    <xdr:sp macro="" textlink="">
      <xdr:nvSpPr>
        <xdr:cNvPr id="8" name="Round Same Side Corner Rectangle 7">
          <a:hlinkClick xmlns:r="http://schemas.openxmlformats.org/officeDocument/2006/relationships" r:id="rId5"/>
          <a:extLst>
            <a:ext uri="{FF2B5EF4-FFF2-40B4-BE49-F238E27FC236}">
              <a16:creationId xmlns="" xmlns:a16="http://schemas.microsoft.com/office/drawing/2014/main" id="{00000000-0008-0000-0B00-000008000000}"/>
            </a:ext>
          </a:extLst>
        </xdr:cNvPr>
        <xdr:cNvSpPr/>
      </xdr:nvSpPr>
      <xdr:spPr>
        <a:xfrm>
          <a:off x="329565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3</a:t>
          </a:r>
        </a:p>
      </xdr:txBody>
    </xdr:sp>
    <xdr:clientData/>
  </xdr:twoCellAnchor>
  <xdr:twoCellAnchor>
    <xdr:from>
      <xdr:col>6</xdr:col>
      <xdr:colOff>533400</xdr:colOff>
      <xdr:row>2</xdr:row>
      <xdr:rowOff>19050</xdr:rowOff>
    </xdr:from>
    <xdr:to>
      <xdr:col>9</xdr:col>
      <xdr:colOff>333375</xdr:colOff>
      <xdr:row>2</xdr:row>
      <xdr:rowOff>209550</xdr:rowOff>
    </xdr:to>
    <xdr:sp macro="" textlink="">
      <xdr:nvSpPr>
        <xdr:cNvPr id="9" name="Round Same Side Corner Rectangle 8">
          <a:hlinkClick xmlns:r="http://schemas.openxmlformats.org/officeDocument/2006/relationships" r:id="rId6"/>
          <a:extLst>
            <a:ext uri="{FF2B5EF4-FFF2-40B4-BE49-F238E27FC236}">
              <a16:creationId xmlns="" xmlns:a16="http://schemas.microsoft.com/office/drawing/2014/main" id="{00000000-0008-0000-0B00-000009000000}"/>
            </a:ext>
          </a:extLst>
        </xdr:cNvPr>
        <xdr:cNvSpPr/>
      </xdr:nvSpPr>
      <xdr:spPr>
        <a:xfrm>
          <a:off x="411480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4</a:t>
          </a:r>
        </a:p>
      </xdr:txBody>
    </xdr:sp>
    <xdr:clientData/>
  </xdr:twoCellAnchor>
  <xdr:twoCellAnchor>
    <xdr:from>
      <xdr:col>9</xdr:col>
      <xdr:colOff>361950</xdr:colOff>
      <xdr:row>2</xdr:row>
      <xdr:rowOff>19050</xdr:rowOff>
    </xdr:from>
    <xdr:to>
      <xdr:col>10</xdr:col>
      <xdr:colOff>542925</xdr:colOff>
      <xdr:row>2</xdr:row>
      <xdr:rowOff>209550</xdr:rowOff>
    </xdr:to>
    <xdr:sp macro="" textlink="">
      <xdr:nvSpPr>
        <xdr:cNvPr id="10" name="Round Same Side Corner Rectangle 9">
          <a:hlinkClick xmlns:r="http://schemas.openxmlformats.org/officeDocument/2006/relationships" r:id="rId7"/>
          <a:extLst>
            <a:ext uri="{FF2B5EF4-FFF2-40B4-BE49-F238E27FC236}">
              <a16:creationId xmlns="" xmlns:a16="http://schemas.microsoft.com/office/drawing/2014/main" id="{00000000-0008-0000-0B00-00000A000000}"/>
            </a:ext>
          </a:extLst>
        </xdr:cNvPr>
        <xdr:cNvSpPr/>
      </xdr:nvSpPr>
      <xdr:spPr>
        <a:xfrm>
          <a:off x="493395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5</a:t>
          </a:r>
        </a:p>
      </xdr:txBody>
    </xdr:sp>
    <xdr:clientData/>
  </xdr:twoCellAnchor>
  <xdr:twoCellAnchor>
    <xdr:from>
      <xdr:col>10</xdr:col>
      <xdr:colOff>571500</xdr:colOff>
      <xdr:row>2</xdr:row>
      <xdr:rowOff>19050</xdr:rowOff>
    </xdr:from>
    <xdr:to>
      <xdr:col>12</xdr:col>
      <xdr:colOff>142875</xdr:colOff>
      <xdr:row>2</xdr:row>
      <xdr:rowOff>209550</xdr:rowOff>
    </xdr:to>
    <xdr:sp macro="" textlink="">
      <xdr:nvSpPr>
        <xdr:cNvPr id="11" name="Round Same Side Corner Rectangle 10">
          <a:hlinkClick xmlns:r="http://schemas.openxmlformats.org/officeDocument/2006/relationships" r:id="rId8"/>
          <a:extLst>
            <a:ext uri="{FF2B5EF4-FFF2-40B4-BE49-F238E27FC236}">
              <a16:creationId xmlns="" xmlns:a16="http://schemas.microsoft.com/office/drawing/2014/main" id="{00000000-0008-0000-0B00-00000B000000}"/>
            </a:ext>
          </a:extLst>
        </xdr:cNvPr>
        <xdr:cNvSpPr/>
      </xdr:nvSpPr>
      <xdr:spPr>
        <a:xfrm>
          <a:off x="575310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6</a:t>
          </a:r>
        </a:p>
      </xdr:txBody>
    </xdr:sp>
    <xdr:clientData/>
  </xdr:twoCellAnchor>
  <xdr:twoCellAnchor>
    <xdr:from>
      <xdr:col>12</xdr:col>
      <xdr:colOff>171450</xdr:colOff>
      <xdr:row>2</xdr:row>
      <xdr:rowOff>19050</xdr:rowOff>
    </xdr:from>
    <xdr:to>
      <xdr:col>13</xdr:col>
      <xdr:colOff>352425</xdr:colOff>
      <xdr:row>2</xdr:row>
      <xdr:rowOff>209550</xdr:rowOff>
    </xdr:to>
    <xdr:sp macro="" textlink="">
      <xdr:nvSpPr>
        <xdr:cNvPr id="12" name="Round Same Side Corner Rectangle 11">
          <a:hlinkClick xmlns:r="http://schemas.openxmlformats.org/officeDocument/2006/relationships" r:id="rId9"/>
          <a:extLst>
            <a:ext uri="{FF2B5EF4-FFF2-40B4-BE49-F238E27FC236}">
              <a16:creationId xmlns="" xmlns:a16="http://schemas.microsoft.com/office/drawing/2014/main" id="{00000000-0008-0000-0B00-00000C000000}"/>
            </a:ext>
          </a:extLst>
        </xdr:cNvPr>
        <xdr:cNvSpPr/>
      </xdr:nvSpPr>
      <xdr:spPr>
        <a:xfrm>
          <a:off x="657225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7</a:t>
          </a:r>
        </a:p>
      </xdr:txBody>
    </xdr:sp>
    <xdr:clientData/>
  </xdr:twoCellAnchor>
  <xdr:twoCellAnchor>
    <xdr:from>
      <xdr:col>13</xdr:col>
      <xdr:colOff>381000</xdr:colOff>
      <xdr:row>2</xdr:row>
      <xdr:rowOff>19050</xdr:rowOff>
    </xdr:from>
    <xdr:to>
      <xdr:col>14</xdr:col>
      <xdr:colOff>561975</xdr:colOff>
      <xdr:row>2</xdr:row>
      <xdr:rowOff>209550</xdr:rowOff>
    </xdr:to>
    <xdr:sp macro="" textlink="">
      <xdr:nvSpPr>
        <xdr:cNvPr id="13" name="Round Same Side Corner Rectangle 12">
          <a:hlinkClick xmlns:r="http://schemas.openxmlformats.org/officeDocument/2006/relationships" r:id="rId10"/>
          <a:extLst>
            <a:ext uri="{FF2B5EF4-FFF2-40B4-BE49-F238E27FC236}">
              <a16:creationId xmlns="" xmlns:a16="http://schemas.microsoft.com/office/drawing/2014/main" id="{00000000-0008-0000-0B00-00000D000000}"/>
            </a:ext>
          </a:extLst>
        </xdr:cNvPr>
        <xdr:cNvSpPr/>
      </xdr:nvSpPr>
      <xdr:spPr>
        <a:xfrm>
          <a:off x="739140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8</a:t>
          </a:r>
        </a:p>
      </xdr:txBody>
    </xdr:sp>
    <xdr:clientData/>
  </xdr:twoCellAnchor>
  <xdr:twoCellAnchor>
    <xdr:from>
      <xdr:col>14</xdr:col>
      <xdr:colOff>590550</xdr:colOff>
      <xdr:row>2</xdr:row>
      <xdr:rowOff>19050</xdr:rowOff>
    </xdr:from>
    <xdr:to>
      <xdr:col>16</xdr:col>
      <xdr:colOff>276225</xdr:colOff>
      <xdr:row>2</xdr:row>
      <xdr:rowOff>209550</xdr:rowOff>
    </xdr:to>
    <xdr:sp macro="" textlink="">
      <xdr:nvSpPr>
        <xdr:cNvPr id="14" name="Round Same Side Corner Rectangle 13">
          <a:hlinkClick xmlns:r="http://schemas.openxmlformats.org/officeDocument/2006/relationships" r:id="rId11"/>
          <a:extLst>
            <a:ext uri="{FF2B5EF4-FFF2-40B4-BE49-F238E27FC236}">
              <a16:creationId xmlns="" xmlns:a16="http://schemas.microsoft.com/office/drawing/2014/main" id="{00000000-0008-0000-0B00-00000E000000}"/>
            </a:ext>
          </a:extLst>
        </xdr:cNvPr>
        <xdr:cNvSpPr/>
      </xdr:nvSpPr>
      <xdr:spPr>
        <a:xfrm>
          <a:off x="821055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9</a:t>
          </a:r>
        </a:p>
      </xdr:txBody>
    </xdr:sp>
    <xdr:clientData/>
  </xdr:twoCellAnchor>
  <xdr:twoCellAnchor>
    <xdr:from>
      <xdr:col>16</xdr:col>
      <xdr:colOff>304800</xdr:colOff>
      <xdr:row>2</xdr:row>
      <xdr:rowOff>19050</xdr:rowOff>
    </xdr:from>
    <xdr:to>
      <xdr:col>17</xdr:col>
      <xdr:colOff>485775</xdr:colOff>
      <xdr:row>2</xdr:row>
      <xdr:rowOff>209550</xdr:rowOff>
    </xdr:to>
    <xdr:sp macro="" textlink="">
      <xdr:nvSpPr>
        <xdr:cNvPr id="15" name="Round Same Side Corner Rectangle 14">
          <a:extLst>
            <a:ext uri="{FF2B5EF4-FFF2-40B4-BE49-F238E27FC236}">
              <a16:creationId xmlns="" xmlns:a16="http://schemas.microsoft.com/office/drawing/2014/main" id="{00000000-0008-0000-0B00-00000F000000}"/>
            </a:ext>
          </a:extLst>
        </xdr:cNvPr>
        <xdr:cNvSpPr/>
      </xdr:nvSpPr>
      <xdr:spPr>
        <a:xfrm>
          <a:off x="9029700" y="666750"/>
          <a:ext cx="790575" cy="190500"/>
        </a:xfrm>
        <a:prstGeom prst="round2SameRect">
          <a:avLst/>
        </a:prstGeom>
        <a:solidFill>
          <a:srgbClr val="90BFB8"/>
        </a:solidFill>
        <a:ln w="19050">
          <a:solidFill>
            <a:srgbClr val="90BFB8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Prod.</a:t>
          </a:r>
          <a:r>
            <a:rPr lang="pt-BR" sz="1100" b="1" baseline="0">
              <a:solidFill>
                <a:schemeClr val="bg1"/>
              </a:solidFill>
            </a:rPr>
            <a:t> 10</a:t>
          </a:r>
        </a:p>
      </xdr:txBody>
    </xdr:sp>
    <xdr:clientData/>
  </xdr:twoCellAnchor>
  <xdr:twoCellAnchor>
    <xdr:from>
      <xdr:col>17</xdr:col>
      <xdr:colOff>514350</xdr:colOff>
      <xdr:row>2</xdr:row>
      <xdr:rowOff>19050</xdr:rowOff>
    </xdr:from>
    <xdr:to>
      <xdr:col>19</xdr:col>
      <xdr:colOff>85725</xdr:colOff>
      <xdr:row>2</xdr:row>
      <xdr:rowOff>209550</xdr:rowOff>
    </xdr:to>
    <xdr:sp macro="" textlink="">
      <xdr:nvSpPr>
        <xdr:cNvPr id="16" name="Round Same Side Corner Rectangle 15">
          <a:hlinkClick xmlns:r="http://schemas.openxmlformats.org/officeDocument/2006/relationships" r:id="rId12"/>
          <a:extLst>
            <a:ext uri="{FF2B5EF4-FFF2-40B4-BE49-F238E27FC236}">
              <a16:creationId xmlns="" xmlns:a16="http://schemas.microsoft.com/office/drawing/2014/main" id="{00000000-0008-0000-0B00-000010000000}"/>
            </a:ext>
          </a:extLst>
        </xdr:cNvPr>
        <xdr:cNvSpPr/>
      </xdr:nvSpPr>
      <xdr:spPr>
        <a:xfrm>
          <a:off x="984885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Cap. Prod.</a:t>
          </a:r>
          <a:endParaRPr lang="pt-BR" sz="1100" b="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114300</xdr:colOff>
      <xdr:row>2</xdr:row>
      <xdr:rowOff>19050</xdr:rowOff>
    </xdr:from>
    <xdr:to>
      <xdr:col>20</xdr:col>
      <xdr:colOff>295275</xdr:colOff>
      <xdr:row>2</xdr:row>
      <xdr:rowOff>209550</xdr:rowOff>
    </xdr:to>
    <xdr:sp macro="" textlink="">
      <xdr:nvSpPr>
        <xdr:cNvPr id="17" name="Round Same Side Corner Rectangle 16">
          <a:hlinkClick xmlns:r="http://schemas.openxmlformats.org/officeDocument/2006/relationships" r:id="rId13"/>
          <a:extLst>
            <a:ext uri="{FF2B5EF4-FFF2-40B4-BE49-F238E27FC236}">
              <a16:creationId xmlns="" xmlns:a16="http://schemas.microsoft.com/office/drawing/2014/main" id="{00000000-0008-0000-0B00-000011000000}"/>
            </a:ext>
          </a:extLst>
        </xdr:cNvPr>
        <xdr:cNvSpPr/>
      </xdr:nvSpPr>
      <xdr:spPr>
        <a:xfrm>
          <a:off x="1066800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Custos</a:t>
          </a:r>
          <a:endParaRPr lang="pt-BR" sz="1100" b="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323850</xdr:colOff>
      <xdr:row>2</xdr:row>
      <xdr:rowOff>19050</xdr:rowOff>
    </xdr:from>
    <xdr:to>
      <xdr:col>21</xdr:col>
      <xdr:colOff>0</xdr:colOff>
      <xdr:row>2</xdr:row>
      <xdr:rowOff>209550</xdr:rowOff>
    </xdr:to>
    <xdr:sp macro="" textlink="">
      <xdr:nvSpPr>
        <xdr:cNvPr id="18" name="Round Same Side Corner Rectangle 17">
          <a:hlinkClick xmlns:r="http://schemas.openxmlformats.org/officeDocument/2006/relationships" r:id="rId14"/>
          <a:extLst>
            <a:ext uri="{FF2B5EF4-FFF2-40B4-BE49-F238E27FC236}">
              <a16:creationId xmlns="" xmlns:a16="http://schemas.microsoft.com/office/drawing/2014/main" id="{00000000-0008-0000-0B00-000012000000}"/>
            </a:ext>
          </a:extLst>
        </xdr:cNvPr>
        <xdr:cNvSpPr/>
      </xdr:nvSpPr>
      <xdr:spPr>
        <a:xfrm>
          <a:off x="1148715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Preço</a:t>
          </a:r>
          <a:endParaRPr lang="pt-BR" sz="1100" b="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</xdr:row>
      <xdr:rowOff>19050</xdr:rowOff>
    </xdr:from>
    <xdr:to>
      <xdr:col>1</xdr:col>
      <xdr:colOff>202406</xdr:colOff>
      <xdr:row>2</xdr:row>
      <xdr:rowOff>209550</xdr:rowOff>
    </xdr:to>
    <xdr:sp macro="" textlink="">
      <xdr:nvSpPr>
        <xdr:cNvPr id="4" name="Round Same Side Corner Rectangle 3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C00-000004000000}"/>
            </a:ext>
          </a:extLst>
        </xdr:cNvPr>
        <xdr:cNvSpPr/>
      </xdr:nvSpPr>
      <xdr:spPr>
        <a:xfrm>
          <a:off x="19050" y="666750"/>
          <a:ext cx="792956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Tutorial</a:t>
          </a:r>
        </a:p>
      </xdr:txBody>
    </xdr:sp>
    <xdr:clientData/>
  </xdr:twoCellAnchor>
  <xdr:twoCellAnchor>
    <xdr:from>
      <xdr:col>1</xdr:col>
      <xdr:colOff>228600</xdr:colOff>
      <xdr:row>2</xdr:row>
      <xdr:rowOff>19050</xdr:rowOff>
    </xdr:from>
    <xdr:to>
      <xdr:col>2</xdr:col>
      <xdr:colOff>476250</xdr:colOff>
      <xdr:row>2</xdr:row>
      <xdr:rowOff>209550</xdr:rowOff>
    </xdr:to>
    <xdr:sp macro="" textlink="">
      <xdr:nvSpPr>
        <xdr:cNvPr id="5" name="Round Same Side Corner Rectangle 4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000000-0008-0000-0C00-000005000000}"/>
            </a:ext>
          </a:extLst>
        </xdr:cNvPr>
        <xdr:cNvSpPr/>
      </xdr:nvSpPr>
      <xdr:spPr>
        <a:xfrm>
          <a:off x="83820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Empresa</a:t>
          </a:r>
          <a:endParaRPr lang="pt-BR" sz="1100" b="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504825</xdr:colOff>
      <xdr:row>2</xdr:row>
      <xdr:rowOff>19050</xdr:rowOff>
    </xdr:from>
    <xdr:to>
      <xdr:col>4</xdr:col>
      <xdr:colOff>209550</xdr:colOff>
      <xdr:row>2</xdr:row>
      <xdr:rowOff>209550</xdr:rowOff>
    </xdr:to>
    <xdr:sp macro="" textlink="">
      <xdr:nvSpPr>
        <xdr:cNvPr id="6" name="Round Same Side Corner Rectangle 5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00000000-0008-0000-0C00-000006000000}"/>
            </a:ext>
          </a:extLst>
        </xdr:cNvPr>
        <xdr:cNvSpPr/>
      </xdr:nvSpPr>
      <xdr:spPr>
        <a:xfrm>
          <a:off x="165735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1</a:t>
          </a:r>
        </a:p>
      </xdr:txBody>
    </xdr:sp>
    <xdr:clientData/>
  </xdr:twoCellAnchor>
  <xdr:twoCellAnchor>
    <xdr:from>
      <xdr:col>4</xdr:col>
      <xdr:colOff>238125</xdr:colOff>
      <xdr:row>2</xdr:row>
      <xdr:rowOff>19050</xdr:rowOff>
    </xdr:from>
    <xdr:to>
      <xdr:col>5</xdr:col>
      <xdr:colOff>485775</xdr:colOff>
      <xdr:row>2</xdr:row>
      <xdr:rowOff>209550</xdr:rowOff>
    </xdr:to>
    <xdr:sp macro="" textlink="">
      <xdr:nvSpPr>
        <xdr:cNvPr id="8" name="Round Same Side Corner Rectangle 7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00000000-0008-0000-0C00-000008000000}"/>
            </a:ext>
          </a:extLst>
        </xdr:cNvPr>
        <xdr:cNvSpPr/>
      </xdr:nvSpPr>
      <xdr:spPr>
        <a:xfrm>
          <a:off x="247650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2</a:t>
          </a:r>
        </a:p>
      </xdr:txBody>
    </xdr:sp>
    <xdr:clientData/>
  </xdr:twoCellAnchor>
  <xdr:twoCellAnchor>
    <xdr:from>
      <xdr:col>5</xdr:col>
      <xdr:colOff>514350</xdr:colOff>
      <xdr:row>2</xdr:row>
      <xdr:rowOff>19050</xdr:rowOff>
    </xdr:from>
    <xdr:to>
      <xdr:col>6</xdr:col>
      <xdr:colOff>419100</xdr:colOff>
      <xdr:row>2</xdr:row>
      <xdr:rowOff>209550</xdr:rowOff>
    </xdr:to>
    <xdr:sp macro="" textlink="">
      <xdr:nvSpPr>
        <xdr:cNvPr id="9" name="Round Same Side Corner Rectangle 8">
          <a:hlinkClick xmlns:r="http://schemas.openxmlformats.org/officeDocument/2006/relationships" r:id="rId5"/>
          <a:extLst>
            <a:ext uri="{FF2B5EF4-FFF2-40B4-BE49-F238E27FC236}">
              <a16:creationId xmlns="" xmlns:a16="http://schemas.microsoft.com/office/drawing/2014/main" id="{00000000-0008-0000-0C00-000009000000}"/>
            </a:ext>
          </a:extLst>
        </xdr:cNvPr>
        <xdr:cNvSpPr/>
      </xdr:nvSpPr>
      <xdr:spPr>
        <a:xfrm>
          <a:off x="329565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3</a:t>
          </a:r>
        </a:p>
      </xdr:txBody>
    </xdr:sp>
    <xdr:clientData/>
  </xdr:twoCellAnchor>
  <xdr:twoCellAnchor>
    <xdr:from>
      <xdr:col>6</xdr:col>
      <xdr:colOff>447675</xdr:colOff>
      <xdr:row>2</xdr:row>
      <xdr:rowOff>19050</xdr:rowOff>
    </xdr:from>
    <xdr:to>
      <xdr:col>8</xdr:col>
      <xdr:colOff>152400</xdr:colOff>
      <xdr:row>2</xdr:row>
      <xdr:rowOff>209550</xdr:rowOff>
    </xdr:to>
    <xdr:sp macro="" textlink="">
      <xdr:nvSpPr>
        <xdr:cNvPr id="10" name="Round Same Side Corner Rectangle 9">
          <a:hlinkClick xmlns:r="http://schemas.openxmlformats.org/officeDocument/2006/relationships" r:id="rId6"/>
          <a:extLst>
            <a:ext uri="{FF2B5EF4-FFF2-40B4-BE49-F238E27FC236}">
              <a16:creationId xmlns="" xmlns:a16="http://schemas.microsoft.com/office/drawing/2014/main" id="{00000000-0008-0000-0C00-00000A000000}"/>
            </a:ext>
          </a:extLst>
        </xdr:cNvPr>
        <xdr:cNvSpPr/>
      </xdr:nvSpPr>
      <xdr:spPr>
        <a:xfrm>
          <a:off x="411480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4</a:t>
          </a:r>
        </a:p>
      </xdr:txBody>
    </xdr:sp>
    <xdr:clientData/>
  </xdr:twoCellAnchor>
  <xdr:twoCellAnchor>
    <xdr:from>
      <xdr:col>8</xdr:col>
      <xdr:colOff>180975</xdr:colOff>
      <xdr:row>2</xdr:row>
      <xdr:rowOff>19050</xdr:rowOff>
    </xdr:from>
    <xdr:to>
      <xdr:col>10</xdr:col>
      <xdr:colOff>38100</xdr:colOff>
      <xdr:row>2</xdr:row>
      <xdr:rowOff>209550</xdr:rowOff>
    </xdr:to>
    <xdr:sp macro="" textlink="">
      <xdr:nvSpPr>
        <xdr:cNvPr id="11" name="Round Same Side Corner Rectangle 10">
          <a:hlinkClick xmlns:r="http://schemas.openxmlformats.org/officeDocument/2006/relationships" r:id="rId7"/>
          <a:extLst>
            <a:ext uri="{FF2B5EF4-FFF2-40B4-BE49-F238E27FC236}">
              <a16:creationId xmlns="" xmlns:a16="http://schemas.microsoft.com/office/drawing/2014/main" id="{00000000-0008-0000-0C00-00000B000000}"/>
            </a:ext>
          </a:extLst>
        </xdr:cNvPr>
        <xdr:cNvSpPr/>
      </xdr:nvSpPr>
      <xdr:spPr>
        <a:xfrm>
          <a:off x="493395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5</a:t>
          </a:r>
        </a:p>
      </xdr:txBody>
    </xdr:sp>
    <xdr:clientData/>
  </xdr:twoCellAnchor>
  <xdr:twoCellAnchor>
    <xdr:from>
      <xdr:col>10</xdr:col>
      <xdr:colOff>66675</xdr:colOff>
      <xdr:row>2</xdr:row>
      <xdr:rowOff>19050</xdr:rowOff>
    </xdr:from>
    <xdr:to>
      <xdr:col>11</xdr:col>
      <xdr:colOff>495300</xdr:colOff>
      <xdr:row>2</xdr:row>
      <xdr:rowOff>209550</xdr:rowOff>
    </xdr:to>
    <xdr:sp macro="" textlink="">
      <xdr:nvSpPr>
        <xdr:cNvPr id="12" name="Round Same Side Corner Rectangle 11">
          <a:hlinkClick xmlns:r="http://schemas.openxmlformats.org/officeDocument/2006/relationships" r:id="rId8"/>
          <a:extLst>
            <a:ext uri="{FF2B5EF4-FFF2-40B4-BE49-F238E27FC236}">
              <a16:creationId xmlns="" xmlns:a16="http://schemas.microsoft.com/office/drawing/2014/main" id="{00000000-0008-0000-0C00-00000C000000}"/>
            </a:ext>
          </a:extLst>
        </xdr:cNvPr>
        <xdr:cNvSpPr/>
      </xdr:nvSpPr>
      <xdr:spPr>
        <a:xfrm>
          <a:off x="575310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6</a:t>
          </a:r>
        </a:p>
      </xdr:txBody>
    </xdr:sp>
    <xdr:clientData/>
  </xdr:twoCellAnchor>
  <xdr:twoCellAnchor>
    <xdr:from>
      <xdr:col>11</xdr:col>
      <xdr:colOff>523875</xdr:colOff>
      <xdr:row>2</xdr:row>
      <xdr:rowOff>19050</xdr:rowOff>
    </xdr:from>
    <xdr:to>
      <xdr:col>13</xdr:col>
      <xdr:colOff>95250</xdr:colOff>
      <xdr:row>2</xdr:row>
      <xdr:rowOff>209550</xdr:rowOff>
    </xdr:to>
    <xdr:sp macro="" textlink="">
      <xdr:nvSpPr>
        <xdr:cNvPr id="13" name="Round Same Side Corner Rectangle 12">
          <a:hlinkClick xmlns:r="http://schemas.openxmlformats.org/officeDocument/2006/relationships" r:id="rId9"/>
          <a:extLst>
            <a:ext uri="{FF2B5EF4-FFF2-40B4-BE49-F238E27FC236}">
              <a16:creationId xmlns="" xmlns:a16="http://schemas.microsoft.com/office/drawing/2014/main" id="{00000000-0008-0000-0C00-00000D000000}"/>
            </a:ext>
          </a:extLst>
        </xdr:cNvPr>
        <xdr:cNvSpPr/>
      </xdr:nvSpPr>
      <xdr:spPr>
        <a:xfrm>
          <a:off x="657225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7</a:t>
          </a:r>
        </a:p>
      </xdr:txBody>
    </xdr:sp>
    <xdr:clientData/>
  </xdr:twoCellAnchor>
  <xdr:twoCellAnchor>
    <xdr:from>
      <xdr:col>13</xdr:col>
      <xdr:colOff>123825</xdr:colOff>
      <xdr:row>2</xdr:row>
      <xdr:rowOff>19050</xdr:rowOff>
    </xdr:from>
    <xdr:to>
      <xdr:col>14</xdr:col>
      <xdr:colOff>304800</xdr:colOff>
      <xdr:row>2</xdr:row>
      <xdr:rowOff>209550</xdr:rowOff>
    </xdr:to>
    <xdr:sp macro="" textlink="">
      <xdr:nvSpPr>
        <xdr:cNvPr id="14" name="Round Same Side Corner Rectangle 13">
          <a:hlinkClick xmlns:r="http://schemas.openxmlformats.org/officeDocument/2006/relationships" r:id="rId10"/>
          <a:extLst>
            <a:ext uri="{FF2B5EF4-FFF2-40B4-BE49-F238E27FC236}">
              <a16:creationId xmlns="" xmlns:a16="http://schemas.microsoft.com/office/drawing/2014/main" id="{00000000-0008-0000-0C00-00000E000000}"/>
            </a:ext>
          </a:extLst>
        </xdr:cNvPr>
        <xdr:cNvSpPr/>
      </xdr:nvSpPr>
      <xdr:spPr>
        <a:xfrm>
          <a:off x="739140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8</a:t>
          </a:r>
        </a:p>
      </xdr:txBody>
    </xdr:sp>
    <xdr:clientData/>
  </xdr:twoCellAnchor>
  <xdr:twoCellAnchor>
    <xdr:from>
      <xdr:col>14</xdr:col>
      <xdr:colOff>333375</xdr:colOff>
      <xdr:row>2</xdr:row>
      <xdr:rowOff>19050</xdr:rowOff>
    </xdr:from>
    <xdr:to>
      <xdr:col>16</xdr:col>
      <xdr:colOff>19050</xdr:colOff>
      <xdr:row>2</xdr:row>
      <xdr:rowOff>209550</xdr:rowOff>
    </xdr:to>
    <xdr:sp macro="" textlink="">
      <xdr:nvSpPr>
        <xdr:cNvPr id="15" name="Round Same Side Corner Rectangle 14">
          <a:hlinkClick xmlns:r="http://schemas.openxmlformats.org/officeDocument/2006/relationships" r:id="rId11"/>
          <a:extLst>
            <a:ext uri="{FF2B5EF4-FFF2-40B4-BE49-F238E27FC236}">
              <a16:creationId xmlns="" xmlns:a16="http://schemas.microsoft.com/office/drawing/2014/main" id="{00000000-0008-0000-0C00-00000F000000}"/>
            </a:ext>
          </a:extLst>
        </xdr:cNvPr>
        <xdr:cNvSpPr/>
      </xdr:nvSpPr>
      <xdr:spPr>
        <a:xfrm>
          <a:off x="821055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9</a:t>
          </a:r>
        </a:p>
      </xdr:txBody>
    </xdr:sp>
    <xdr:clientData/>
  </xdr:twoCellAnchor>
  <xdr:twoCellAnchor>
    <xdr:from>
      <xdr:col>16</xdr:col>
      <xdr:colOff>47625</xdr:colOff>
      <xdr:row>2</xdr:row>
      <xdr:rowOff>19050</xdr:rowOff>
    </xdr:from>
    <xdr:to>
      <xdr:col>17</xdr:col>
      <xdr:colOff>228600</xdr:colOff>
      <xdr:row>2</xdr:row>
      <xdr:rowOff>209550</xdr:rowOff>
    </xdr:to>
    <xdr:sp macro="" textlink="">
      <xdr:nvSpPr>
        <xdr:cNvPr id="16" name="Round Same Side Corner Rectangle 15">
          <a:hlinkClick xmlns:r="http://schemas.openxmlformats.org/officeDocument/2006/relationships" r:id="rId12"/>
          <a:extLst>
            <a:ext uri="{FF2B5EF4-FFF2-40B4-BE49-F238E27FC236}">
              <a16:creationId xmlns="" xmlns:a16="http://schemas.microsoft.com/office/drawing/2014/main" id="{00000000-0008-0000-0C00-000010000000}"/>
            </a:ext>
          </a:extLst>
        </xdr:cNvPr>
        <xdr:cNvSpPr/>
      </xdr:nvSpPr>
      <xdr:spPr>
        <a:xfrm>
          <a:off x="902970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Prod.</a:t>
          </a:r>
          <a:r>
            <a:rPr lang="pt-BR" sz="1100" b="0" baseline="0">
              <a:solidFill>
                <a:sysClr val="windowText" lastClr="000000"/>
              </a:solidFill>
            </a:rPr>
            <a:t> 10</a:t>
          </a:r>
        </a:p>
      </xdr:txBody>
    </xdr:sp>
    <xdr:clientData/>
  </xdr:twoCellAnchor>
  <xdr:twoCellAnchor>
    <xdr:from>
      <xdr:col>17</xdr:col>
      <xdr:colOff>257175</xdr:colOff>
      <xdr:row>2</xdr:row>
      <xdr:rowOff>19050</xdr:rowOff>
    </xdr:from>
    <xdr:to>
      <xdr:col>18</xdr:col>
      <xdr:colOff>438150</xdr:colOff>
      <xdr:row>2</xdr:row>
      <xdr:rowOff>209550</xdr:rowOff>
    </xdr:to>
    <xdr:sp macro="" textlink="">
      <xdr:nvSpPr>
        <xdr:cNvPr id="17" name="Round Same Side Corner Rectangle 16">
          <a:extLst>
            <a:ext uri="{FF2B5EF4-FFF2-40B4-BE49-F238E27FC236}">
              <a16:creationId xmlns="" xmlns:a16="http://schemas.microsoft.com/office/drawing/2014/main" id="{00000000-0008-0000-0C00-000011000000}"/>
            </a:ext>
          </a:extLst>
        </xdr:cNvPr>
        <xdr:cNvSpPr/>
      </xdr:nvSpPr>
      <xdr:spPr>
        <a:xfrm>
          <a:off x="9848850" y="666750"/>
          <a:ext cx="790575" cy="190500"/>
        </a:xfrm>
        <a:prstGeom prst="round2SameRect">
          <a:avLst/>
        </a:prstGeom>
        <a:solidFill>
          <a:srgbClr val="90BFB8"/>
        </a:solidFill>
        <a:ln w="19050">
          <a:solidFill>
            <a:srgbClr val="90BFB8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Cap. Prod</a:t>
          </a:r>
          <a:endParaRPr lang="pt-BR" sz="11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18</xdr:col>
      <xdr:colOff>466725</xdr:colOff>
      <xdr:row>2</xdr:row>
      <xdr:rowOff>19050</xdr:rowOff>
    </xdr:from>
    <xdr:to>
      <xdr:col>20</xdr:col>
      <xdr:colOff>38100</xdr:colOff>
      <xdr:row>2</xdr:row>
      <xdr:rowOff>209550</xdr:rowOff>
    </xdr:to>
    <xdr:sp macro="" textlink="">
      <xdr:nvSpPr>
        <xdr:cNvPr id="18" name="Round Same Side Corner Rectangle 17">
          <a:hlinkClick xmlns:r="http://schemas.openxmlformats.org/officeDocument/2006/relationships" r:id="rId13"/>
          <a:extLst>
            <a:ext uri="{FF2B5EF4-FFF2-40B4-BE49-F238E27FC236}">
              <a16:creationId xmlns="" xmlns:a16="http://schemas.microsoft.com/office/drawing/2014/main" id="{00000000-0008-0000-0C00-000012000000}"/>
            </a:ext>
          </a:extLst>
        </xdr:cNvPr>
        <xdr:cNvSpPr/>
      </xdr:nvSpPr>
      <xdr:spPr>
        <a:xfrm>
          <a:off x="1066800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Custos</a:t>
          </a:r>
          <a:endParaRPr lang="pt-BR" sz="1100" b="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66675</xdr:colOff>
      <xdr:row>2</xdr:row>
      <xdr:rowOff>19050</xdr:rowOff>
    </xdr:from>
    <xdr:to>
      <xdr:col>21</xdr:col>
      <xdr:colOff>0</xdr:colOff>
      <xdr:row>2</xdr:row>
      <xdr:rowOff>209550</xdr:rowOff>
    </xdr:to>
    <xdr:sp macro="" textlink="">
      <xdr:nvSpPr>
        <xdr:cNvPr id="19" name="Round Same Side Corner Rectangle 18">
          <a:hlinkClick xmlns:r="http://schemas.openxmlformats.org/officeDocument/2006/relationships" r:id="rId14"/>
          <a:extLst>
            <a:ext uri="{FF2B5EF4-FFF2-40B4-BE49-F238E27FC236}">
              <a16:creationId xmlns="" xmlns:a16="http://schemas.microsoft.com/office/drawing/2014/main" id="{00000000-0008-0000-0C00-000013000000}"/>
            </a:ext>
          </a:extLst>
        </xdr:cNvPr>
        <xdr:cNvSpPr/>
      </xdr:nvSpPr>
      <xdr:spPr>
        <a:xfrm>
          <a:off x="1148715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Preço</a:t>
          </a:r>
          <a:endParaRPr lang="pt-BR" sz="1100" b="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</xdr:row>
      <xdr:rowOff>19050</xdr:rowOff>
    </xdr:from>
    <xdr:to>
      <xdr:col>1</xdr:col>
      <xdr:colOff>202406</xdr:colOff>
      <xdr:row>2</xdr:row>
      <xdr:rowOff>209550</xdr:rowOff>
    </xdr:to>
    <xdr:sp macro="" textlink="">
      <xdr:nvSpPr>
        <xdr:cNvPr id="5" name="Round Same Side Corner Rectangle 4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D00-000005000000}"/>
            </a:ext>
          </a:extLst>
        </xdr:cNvPr>
        <xdr:cNvSpPr/>
      </xdr:nvSpPr>
      <xdr:spPr>
        <a:xfrm>
          <a:off x="19050" y="666750"/>
          <a:ext cx="792956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Tutorial</a:t>
          </a:r>
        </a:p>
      </xdr:txBody>
    </xdr:sp>
    <xdr:clientData/>
  </xdr:twoCellAnchor>
  <xdr:twoCellAnchor>
    <xdr:from>
      <xdr:col>1</xdr:col>
      <xdr:colOff>228600</xdr:colOff>
      <xdr:row>2</xdr:row>
      <xdr:rowOff>19050</xdr:rowOff>
    </xdr:from>
    <xdr:to>
      <xdr:col>2</xdr:col>
      <xdr:colOff>476250</xdr:colOff>
      <xdr:row>2</xdr:row>
      <xdr:rowOff>209550</xdr:rowOff>
    </xdr:to>
    <xdr:sp macro="" textlink="">
      <xdr:nvSpPr>
        <xdr:cNvPr id="6" name="Round Same Side Corner Rectangle 5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000000-0008-0000-0D00-000006000000}"/>
            </a:ext>
          </a:extLst>
        </xdr:cNvPr>
        <xdr:cNvSpPr/>
      </xdr:nvSpPr>
      <xdr:spPr>
        <a:xfrm>
          <a:off x="83820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Empresa</a:t>
          </a:r>
          <a:endParaRPr lang="pt-BR" sz="1100" b="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504825</xdr:colOff>
      <xdr:row>2</xdr:row>
      <xdr:rowOff>19050</xdr:rowOff>
    </xdr:from>
    <xdr:to>
      <xdr:col>4</xdr:col>
      <xdr:colOff>19050</xdr:colOff>
      <xdr:row>2</xdr:row>
      <xdr:rowOff>209550</xdr:rowOff>
    </xdr:to>
    <xdr:sp macro="" textlink="">
      <xdr:nvSpPr>
        <xdr:cNvPr id="7" name="Round Same Side Corner Rectangle 6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00000000-0008-0000-0D00-000007000000}"/>
            </a:ext>
          </a:extLst>
        </xdr:cNvPr>
        <xdr:cNvSpPr/>
      </xdr:nvSpPr>
      <xdr:spPr>
        <a:xfrm>
          <a:off x="165735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1</a:t>
          </a:r>
        </a:p>
      </xdr:txBody>
    </xdr:sp>
    <xdr:clientData/>
  </xdr:twoCellAnchor>
  <xdr:twoCellAnchor>
    <xdr:from>
      <xdr:col>4</xdr:col>
      <xdr:colOff>47625</xdr:colOff>
      <xdr:row>2</xdr:row>
      <xdr:rowOff>19050</xdr:rowOff>
    </xdr:from>
    <xdr:to>
      <xdr:col>5</xdr:col>
      <xdr:colOff>295275</xdr:colOff>
      <xdr:row>2</xdr:row>
      <xdr:rowOff>209550</xdr:rowOff>
    </xdr:to>
    <xdr:sp macro="" textlink="">
      <xdr:nvSpPr>
        <xdr:cNvPr id="8" name="Round Same Side Corner Rectangle 7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00000000-0008-0000-0D00-000008000000}"/>
            </a:ext>
          </a:extLst>
        </xdr:cNvPr>
        <xdr:cNvSpPr/>
      </xdr:nvSpPr>
      <xdr:spPr>
        <a:xfrm>
          <a:off x="247650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2</a:t>
          </a:r>
        </a:p>
      </xdr:txBody>
    </xdr:sp>
    <xdr:clientData/>
  </xdr:twoCellAnchor>
  <xdr:twoCellAnchor>
    <xdr:from>
      <xdr:col>5</xdr:col>
      <xdr:colOff>323850</xdr:colOff>
      <xdr:row>2</xdr:row>
      <xdr:rowOff>19050</xdr:rowOff>
    </xdr:from>
    <xdr:to>
      <xdr:col>6</xdr:col>
      <xdr:colOff>228600</xdr:colOff>
      <xdr:row>2</xdr:row>
      <xdr:rowOff>209550</xdr:rowOff>
    </xdr:to>
    <xdr:sp macro="" textlink="">
      <xdr:nvSpPr>
        <xdr:cNvPr id="9" name="Round Same Side Corner Rectangle 8">
          <a:hlinkClick xmlns:r="http://schemas.openxmlformats.org/officeDocument/2006/relationships" r:id="rId5"/>
          <a:extLst>
            <a:ext uri="{FF2B5EF4-FFF2-40B4-BE49-F238E27FC236}">
              <a16:creationId xmlns="" xmlns:a16="http://schemas.microsoft.com/office/drawing/2014/main" id="{00000000-0008-0000-0D00-000009000000}"/>
            </a:ext>
          </a:extLst>
        </xdr:cNvPr>
        <xdr:cNvSpPr/>
      </xdr:nvSpPr>
      <xdr:spPr>
        <a:xfrm>
          <a:off x="329565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3</a:t>
          </a:r>
        </a:p>
      </xdr:txBody>
    </xdr:sp>
    <xdr:clientData/>
  </xdr:twoCellAnchor>
  <xdr:twoCellAnchor>
    <xdr:from>
      <xdr:col>6</xdr:col>
      <xdr:colOff>257175</xdr:colOff>
      <xdr:row>2</xdr:row>
      <xdr:rowOff>19050</xdr:rowOff>
    </xdr:from>
    <xdr:to>
      <xdr:col>7</xdr:col>
      <xdr:colOff>19050</xdr:colOff>
      <xdr:row>2</xdr:row>
      <xdr:rowOff>209550</xdr:rowOff>
    </xdr:to>
    <xdr:sp macro="" textlink="">
      <xdr:nvSpPr>
        <xdr:cNvPr id="10" name="Round Same Side Corner Rectangle 9">
          <a:hlinkClick xmlns:r="http://schemas.openxmlformats.org/officeDocument/2006/relationships" r:id="rId6"/>
          <a:extLst>
            <a:ext uri="{FF2B5EF4-FFF2-40B4-BE49-F238E27FC236}">
              <a16:creationId xmlns="" xmlns:a16="http://schemas.microsoft.com/office/drawing/2014/main" id="{00000000-0008-0000-0D00-00000A000000}"/>
            </a:ext>
          </a:extLst>
        </xdr:cNvPr>
        <xdr:cNvSpPr/>
      </xdr:nvSpPr>
      <xdr:spPr>
        <a:xfrm>
          <a:off x="411480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4</a:t>
          </a:r>
        </a:p>
      </xdr:txBody>
    </xdr:sp>
    <xdr:clientData/>
  </xdr:twoCellAnchor>
  <xdr:twoCellAnchor>
    <xdr:from>
      <xdr:col>7</xdr:col>
      <xdr:colOff>47625</xdr:colOff>
      <xdr:row>2</xdr:row>
      <xdr:rowOff>19050</xdr:rowOff>
    </xdr:from>
    <xdr:to>
      <xdr:col>9</xdr:col>
      <xdr:colOff>457200</xdr:colOff>
      <xdr:row>2</xdr:row>
      <xdr:rowOff>209550</xdr:rowOff>
    </xdr:to>
    <xdr:sp macro="" textlink="">
      <xdr:nvSpPr>
        <xdr:cNvPr id="11" name="Round Same Side Corner Rectangle 10">
          <a:hlinkClick xmlns:r="http://schemas.openxmlformats.org/officeDocument/2006/relationships" r:id="rId7"/>
          <a:extLst>
            <a:ext uri="{FF2B5EF4-FFF2-40B4-BE49-F238E27FC236}">
              <a16:creationId xmlns="" xmlns:a16="http://schemas.microsoft.com/office/drawing/2014/main" id="{00000000-0008-0000-0D00-00000B000000}"/>
            </a:ext>
          </a:extLst>
        </xdr:cNvPr>
        <xdr:cNvSpPr/>
      </xdr:nvSpPr>
      <xdr:spPr>
        <a:xfrm>
          <a:off x="493395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5</a:t>
          </a:r>
        </a:p>
      </xdr:txBody>
    </xdr:sp>
    <xdr:clientData/>
  </xdr:twoCellAnchor>
  <xdr:twoCellAnchor>
    <xdr:from>
      <xdr:col>9</xdr:col>
      <xdr:colOff>485775</xdr:colOff>
      <xdr:row>2</xdr:row>
      <xdr:rowOff>19050</xdr:rowOff>
    </xdr:from>
    <xdr:to>
      <xdr:col>11</xdr:col>
      <xdr:colOff>304800</xdr:colOff>
      <xdr:row>2</xdr:row>
      <xdr:rowOff>209550</xdr:rowOff>
    </xdr:to>
    <xdr:sp macro="" textlink="">
      <xdr:nvSpPr>
        <xdr:cNvPr id="12" name="Round Same Side Corner Rectangle 11">
          <a:hlinkClick xmlns:r="http://schemas.openxmlformats.org/officeDocument/2006/relationships" r:id="rId8"/>
          <a:extLst>
            <a:ext uri="{FF2B5EF4-FFF2-40B4-BE49-F238E27FC236}">
              <a16:creationId xmlns="" xmlns:a16="http://schemas.microsoft.com/office/drawing/2014/main" id="{00000000-0008-0000-0D00-00000C000000}"/>
            </a:ext>
          </a:extLst>
        </xdr:cNvPr>
        <xdr:cNvSpPr/>
      </xdr:nvSpPr>
      <xdr:spPr>
        <a:xfrm>
          <a:off x="575310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6</a:t>
          </a:r>
        </a:p>
      </xdr:txBody>
    </xdr:sp>
    <xdr:clientData/>
  </xdr:twoCellAnchor>
  <xdr:twoCellAnchor>
    <xdr:from>
      <xdr:col>11</xdr:col>
      <xdr:colOff>333375</xdr:colOff>
      <xdr:row>2</xdr:row>
      <xdr:rowOff>19050</xdr:rowOff>
    </xdr:from>
    <xdr:to>
      <xdr:col>13</xdr:col>
      <xdr:colOff>95250</xdr:colOff>
      <xdr:row>2</xdr:row>
      <xdr:rowOff>209550</xdr:rowOff>
    </xdr:to>
    <xdr:sp macro="" textlink="">
      <xdr:nvSpPr>
        <xdr:cNvPr id="13" name="Round Same Side Corner Rectangle 12">
          <a:hlinkClick xmlns:r="http://schemas.openxmlformats.org/officeDocument/2006/relationships" r:id="rId9"/>
          <a:extLst>
            <a:ext uri="{FF2B5EF4-FFF2-40B4-BE49-F238E27FC236}">
              <a16:creationId xmlns="" xmlns:a16="http://schemas.microsoft.com/office/drawing/2014/main" id="{00000000-0008-0000-0D00-00000D000000}"/>
            </a:ext>
          </a:extLst>
        </xdr:cNvPr>
        <xdr:cNvSpPr/>
      </xdr:nvSpPr>
      <xdr:spPr>
        <a:xfrm>
          <a:off x="657225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7</a:t>
          </a:r>
        </a:p>
      </xdr:txBody>
    </xdr:sp>
    <xdr:clientData/>
  </xdr:twoCellAnchor>
  <xdr:twoCellAnchor>
    <xdr:from>
      <xdr:col>13</xdr:col>
      <xdr:colOff>123825</xdr:colOff>
      <xdr:row>2</xdr:row>
      <xdr:rowOff>19050</xdr:rowOff>
    </xdr:from>
    <xdr:to>
      <xdr:col>14</xdr:col>
      <xdr:colOff>304800</xdr:colOff>
      <xdr:row>2</xdr:row>
      <xdr:rowOff>209550</xdr:rowOff>
    </xdr:to>
    <xdr:sp macro="" textlink="">
      <xdr:nvSpPr>
        <xdr:cNvPr id="14" name="Round Same Side Corner Rectangle 13">
          <a:hlinkClick xmlns:r="http://schemas.openxmlformats.org/officeDocument/2006/relationships" r:id="rId10"/>
          <a:extLst>
            <a:ext uri="{FF2B5EF4-FFF2-40B4-BE49-F238E27FC236}">
              <a16:creationId xmlns="" xmlns:a16="http://schemas.microsoft.com/office/drawing/2014/main" id="{00000000-0008-0000-0D00-00000E000000}"/>
            </a:ext>
          </a:extLst>
        </xdr:cNvPr>
        <xdr:cNvSpPr/>
      </xdr:nvSpPr>
      <xdr:spPr>
        <a:xfrm>
          <a:off x="739140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8</a:t>
          </a:r>
        </a:p>
      </xdr:txBody>
    </xdr:sp>
    <xdr:clientData/>
  </xdr:twoCellAnchor>
  <xdr:twoCellAnchor>
    <xdr:from>
      <xdr:col>14</xdr:col>
      <xdr:colOff>333375</xdr:colOff>
      <xdr:row>2</xdr:row>
      <xdr:rowOff>19050</xdr:rowOff>
    </xdr:from>
    <xdr:to>
      <xdr:col>16</xdr:col>
      <xdr:colOff>19050</xdr:colOff>
      <xdr:row>2</xdr:row>
      <xdr:rowOff>209550</xdr:rowOff>
    </xdr:to>
    <xdr:sp macro="" textlink="">
      <xdr:nvSpPr>
        <xdr:cNvPr id="15" name="Round Same Side Corner Rectangle 14">
          <a:hlinkClick xmlns:r="http://schemas.openxmlformats.org/officeDocument/2006/relationships" r:id="rId11"/>
          <a:extLst>
            <a:ext uri="{FF2B5EF4-FFF2-40B4-BE49-F238E27FC236}">
              <a16:creationId xmlns="" xmlns:a16="http://schemas.microsoft.com/office/drawing/2014/main" id="{00000000-0008-0000-0D00-00000F000000}"/>
            </a:ext>
          </a:extLst>
        </xdr:cNvPr>
        <xdr:cNvSpPr/>
      </xdr:nvSpPr>
      <xdr:spPr>
        <a:xfrm>
          <a:off x="821055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9</a:t>
          </a:r>
        </a:p>
      </xdr:txBody>
    </xdr:sp>
    <xdr:clientData/>
  </xdr:twoCellAnchor>
  <xdr:twoCellAnchor>
    <xdr:from>
      <xdr:col>16</xdr:col>
      <xdr:colOff>47625</xdr:colOff>
      <xdr:row>2</xdr:row>
      <xdr:rowOff>19050</xdr:rowOff>
    </xdr:from>
    <xdr:to>
      <xdr:col>17</xdr:col>
      <xdr:colOff>180975</xdr:colOff>
      <xdr:row>2</xdr:row>
      <xdr:rowOff>209550</xdr:rowOff>
    </xdr:to>
    <xdr:sp macro="" textlink="">
      <xdr:nvSpPr>
        <xdr:cNvPr id="16" name="Round Same Side Corner Rectangle 15">
          <a:hlinkClick xmlns:r="http://schemas.openxmlformats.org/officeDocument/2006/relationships" r:id="rId12"/>
          <a:extLst>
            <a:ext uri="{FF2B5EF4-FFF2-40B4-BE49-F238E27FC236}">
              <a16:creationId xmlns="" xmlns:a16="http://schemas.microsoft.com/office/drawing/2014/main" id="{00000000-0008-0000-0D00-000010000000}"/>
            </a:ext>
          </a:extLst>
        </xdr:cNvPr>
        <xdr:cNvSpPr/>
      </xdr:nvSpPr>
      <xdr:spPr>
        <a:xfrm>
          <a:off x="902970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Prod. </a:t>
          </a:r>
          <a:r>
            <a:rPr lang="pt-BR" sz="1100" b="0" baseline="0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17</xdr:col>
      <xdr:colOff>209550</xdr:colOff>
      <xdr:row>2</xdr:row>
      <xdr:rowOff>19050</xdr:rowOff>
    </xdr:from>
    <xdr:to>
      <xdr:col>18</xdr:col>
      <xdr:colOff>342900</xdr:colOff>
      <xdr:row>2</xdr:row>
      <xdr:rowOff>209550</xdr:rowOff>
    </xdr:to>
    <xdr:sp macro="" textlink="">
      <xdr:nvSpPr>
        <xdr:cNvPr id="17" name="Round Same Side Corner Rectangle 16">
          <a:hlinkClick xmlns:r="http://schemas.openxmlformats.org/officeDocument/2006/relationships" r:id="rId13"/>
          <a:extLst>
            <a:ext uri="{FF2B5EF4-FFF2-40B4-BE49-F238E27FC236}">
              <a16:creationId xmlns="" xmlns:a16="http://schemas.microsoft.com/office/drawing/2014/main" id="{00000000-0008-0000-0D00-000011000000}"/>
            </a:ext>
          </a:extLst>
        </xdr:cNvPr>
        <xdr:cNvSpPr/>
      </xdr:nvSpPr>
      <xdr:spPr>
        <a:xfrm>
          <a:off x="984885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Cap. Prod.</a:t>
          </a:r>
        </a:p>
      </xdr:txBody>
    </xdr:sp>
    <xdr:clientData/>
  </xdr:twoCellAnchor>
  <xdr:twoCellAnchor>
    <xdr:from>
      <xdr:col>18</xdr:col>
      <xdr:colOff>371475</xdr:colOff>
      <xdr:row>2</xdr:row>
      <xdr:rowOff>19050</xdr:rowOff>
    </xdr:from>
    <xdr:to>
      <xdr:col>20</xdr:col>
      <xdr:colOff>133350</xdr:colOff>
      <xdr:row>2</xdr:row>
      <xdr:rowOff>209550</xdr:rowOff>
    </xdr:to>
    <xdr:sp macro="" textlink="">
      <xdr:nvSpPr>
        <xdr:cNvPr id="18" name="Round Same Side Corner Rectangle 17">
          <a:extLst>
            <a:ext uri="{FF2B5EF4-FFF2-40B4-BE49-F238E27FC236}">
              <a16:creationId xmlns="" xmlns:a16="http://schemas.microsoft.com/office/drawing/2014/main" id="{00000000-0008-0000-0D00-000012000000}"/>
            </a:ext>
          </a:extLst>
        </xdr:cNvPr>
        <xdr:cNvSpPr/>
      </xdr:nvSpPr>
      <xdr:spPr>
        <a:xfrm>
          <a:off x="10668000" y="666750"/>
          <a:ext cx="790575" cy="190500"/>
        </a:xfrm>
        <a:prstGeom prst="round2SameRect">
          <a:avLst/>
        </a:prstGeom>
        <a:solidFill>
          <a:srgbClr val="90BFB8"/>
        </a:solidFill>
        <a:ln w="19050">
          <a:solidFill>
            <a:srgbClr val="90BFB8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Custos</a:t>
          </a:r>
          <a:endParaRPr lang="pt-BR" sz="11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20</xdr:col>
      <xdr:colOff>161925</xdr:colOff>
      <xdr:row>2</xdr:row>
      <xdr:rowOff>19050</xdr:rowOff>
    </xdr:from>
    <xdr:to>
      <xdr:col>21</xdr:col>
      <xdr:colOff>0</xdr:colOff>
      <xdr:row>2</xdr:row>
      <xdr:rowOff>209550</xdr:rowOff>
    </xdr:to>
    <xdr:sp macro="" textlink="">
      <xdr:nvSpPr>
        <xdr:cNvPr id="19" name="Round Same Side Corner Rectangle 18">
          <a:hlinkClick xmlns:r="http://schemas.openxmlformats.org/officeDocument/2006/relationships" r:id="rId14"/>
          <a:extLst>
            <a:ext uri="{FF2B5EF4-FFF2-40B4-BE49-F238E27FC236}">
              <a16:creationId xmlns="" xmlns:a16="http://schemas.microsoft.com/office/drawing/2014/main" id="{00000000-0008-0000-0D00-000013000000}"/>
            </a:ext>
          </a:extLst>
        </xdr:cNvPr>
        <xdr:cNvSpPr/>
      </xdr:nvSpPr>
      <xdr:spPr>
        <a:xfrm>
          <a:off x="1148715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Preço</a:t>
          </a:r>
          <a:endParaRPr lang="pt-BR" sz="1100" b="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</xdr:row>
      <xdr:rowOff>19050</xdr:rowOff>
    </xdr:from>
    <xdr:to>
      <xdr:col>1</xdr:col>
      <xdr:colOff>202406</xdr:colOff>
      <xdr:row>2</xdr:row>
      <xdr:rowOff>209550</xdr:rowOff>
    </xdr:to>
    <xdr:sp macro="" textlink="">
      <xdr:nvSpPr>
        <xdr:cNvPr id="6" name="Round Same Side Corner Rectangle 5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E00-000006000000}"/>
            </a:ext>
          </a:extLst>
        </xdr:cNvPr>
        <xdr:cNvSpPr/>
      </xdr:nvSpPr>
      <xdr:spPr>
        <a:xfrm>
          <a:off x="19050" y="666750"/>
          <a:ext cx="792956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Tutorial</a:t>
          </a:r>
        </a:p>
      </xdr:txBody>
    </xdr:sp>
    <xdr:clientData/>
  </xdr:twoCellAnchor>
  <xdr:twoCellAnchor>
    <xdr:from>
      <xdr:col>1</xdr:col>
      <xdr:colOff>228600</xdr:colOff>
      <xdr:row>2</xdr:row>
      <xdr:rowOff>19050</xdr:rowOff>
    </xdr:from>
    <xdr:to>
      <xdr:col>2</xdr:col>
      <xdr:colOff>476250</xdr:colOff>
      <xdr:row>2</xdr:row>
      <xdr:rowOff>209550</xdr:rowOff>
    </xdr:to>
    <xdr:sp macro="" textlink="">
      <xdr:nvSpPr>
        <xdr:cNvPr id="7" name="Round Same Side Corner Rectangle 6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000000-0008-0000-0E00-000007000000}"/>
            </a:ext>
          </a:extLst>
        </xdr:cNvPr>
        <xdr:cNvSpPr/>
      </xdr:nvSpPr>
      <xdr:spPr>
        <a:xfrm>
          <a:off x="83820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Empresa</a:t>
          </a:r>
          <a:endParaRPr lang="pt-BR" sz="1100" b="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504825</xdr:colOff>
      <xdr:row>2</xdr:row>
      <xdr:rowOff>19050</xdr:rowOff>
    </xdr:from>
    <xdr:to>
      <xdr:col>4</xdr:col>
      <xdr:colOff>38100</xdr:colOff>
      <xdr:row>2</xdr:row>
      <xdr:rowOff>209550</xdr:rowOff>
    </xdr:to>
    <xdr:sp macro="" textlink="">
      <xdr:nvSpPr>
        <xdr:cNvPr id="8" name="Round Same Side Corner Rectangle 7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00000000-0008-0000-0E00-000008000000}"/>
            </a:ext>
          </a:extLst>
        </xdr:cNvPr>
        <xdr:cNvSpPr/>
      </xdr:nvSpPr>
      <xdr:spPr>
        <a:xfrm>
          <a:off x="165735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1</a:t>
          </a:r>
        </a:p>
      </xdr:txBody>
    </xdr:sp>
    <xdr:clientData/>
  </xdr:twoCellAnchor>
  <xdr:twoCellAnchor>
    <xdr:from>
      <xdr:col>4</xdr:col>
      <xdr:colOff>66675</xdr:colOff>
      <xdr:row>2</xdr:row>
      <xdr:rowOff>19050</xdr:rowOff>
    </xdr:from>
    <xdr:to>
      <xdr:col>5</xdr:col>
      <xdr:colOff>238125</xdr:colOff>
      <xdr:row>2</xdr:row>
      <xdr:rowOff>209550</xdr:rowOff>
    </xdr:to>
    <xdr:sp macro="" textlink="">
      <xdr:nvSpPr>
        <xdr:cNvPr id="9" name="Round Same Side Corner Rectangle 8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00000000-0008-0000-0E00-000009000000}"/>
            </a:ext>
          </a:extLst>
        </xdr:cNvPr>
        <xdr:cNvSpPr/>
      </xdr:nvSpPr>
      <xdr:spPr>
        <a:xfrm>
          <a:off x="247650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2</a:t>
          </a:r>
        </a:p>
      </xdr:txBody>
    </xdr:sp>
    <xdr:clientData/>
  </xdr:twoCellAnchor>
  <xdr:twoCellAnchor>
    <xdr:from>
      <xdr:col>5</xdr:col>
      <xdr:colOff>266700</xdr:colOff>
      <xdr:row>2</xdr:row>
      <xdr:rowOff>19050</xdr:rowOff>
    </xdr:from>
    <xdr:to>
      <xdr:col>5</xdr:col>
      <xdr:colOff>1057275</xdr:colOff>
      <xdr:row>2</xdr:row>
      <xdr:rowOff>209550</xdr:rowOff>
    </xdr:to>
    <xdr:sp macro="" textlink="">
      <xdr:nvSpPr>
        <xdr:cNvPr id="10" name="Round Same Side Corner Rectangle 9">
          <a:hlinkClick xmlns:r="http://schemas.openxmlformats.org/officeDocument/2006/relationships" r:id="rId5"/>
          <a:extLst>
            <a:ext uri="{FF2B5EF4-FFF2-40B4-BE49-F238E27FC236}">
              <a16:creationId xmlns="" xmlns:a16="http://schemas.microsoft.com/office/drawing/2014/main" id="{00000000-0008-0000-0E00-00000A000000}"/>
            </a:ext>
          </a:extLst>
        </xdr:cNvPr>
        <xdr:cNvSpPr/>
      </xdr:nvSpPr>
      <xdr:spPr>
        <a:xfrm>
          <a:off x="329565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3</a:t>
          </a:r>
        </a:p>
      </xdr:txBody>
    </xdr:sp>
    <xdr:clientData/>
  </xdr:twoCellAnchor>
  <xdr:twoCellAnchor>
    <xdr:from>
      <xdr:col>5</xdr:col>
      <xdr:colOff>1085850</xdr:colOff>
      <xdr:row>2</xdr:row>
      <xdr:rowOff>19050</xdr:rowOff>
    </xdr:from>
    <xdr:to>
      <xdr:col>6</xdr:col>
      <xdr:colOff>619125</xdr:colOff>
      <xdr:row>2</xdr:row>
      <xdr:rowOff>209550</xdr:rowOff>
    </xdr:to>
    <xdr:sp macro="" textlink="">
      <xdr:nvSpPr>
        <xdr:cNvPr id="11" name="Round Same Side Corner Rectangle 10">
          <a:hlinkClick xmlns:r="http://schemas.openxmlformats.org/officeDocument/2006/relationships" r:id="rId6"/>
          <a:extLst>
            <a:ext uri="{FF2B5EF4-FFF2-40B4-BE49-F238E27FC236}">
              <a16:creationId xmlns="" xmlns:a16="http://schemas.microsoft.com/office/drawing/2014/main" id="{00000000-0008-0000-0E00-00000B000000}"/>
            </a:ext>
          </a:extLst>
        </xdr:cNvPr>
        <xdr:cNvSpPr/>
      </xdr:nvSpPr>
      <xdr:spPr>
        <a:xfrm>
          <a:off x="411480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4</a:t>
          </a:r>
        </a:p>
      </xdr:txBody>
    </xdr:sp>
    <xdr:clientData/>
  </xdr:twoCellAnchor>
  <xdr:twoCellAnchor>
    <xdr:from>
      <xdr:col>6</xdr:col>
      <xdr:colOff>647700</xdr:colOff>
      <xdr:row>2</xdr:row>
      <xdr:rowOff>19050</xdr:rowOff>
    </xdr:from>
    <xdr:to>
      <xdr:col>9</xdr:col>
      <xdr:colOff>28575</xdr:colOff>
      <xdr:row>2</xdr:row>
      <xdr:rowOff>209550</xdr:rowOff>
    </xdr:to>
    <xdr:sp macro="" textlink="">
      <xdr:nvSpPr>
        <xdr:cNvPr id="12" name="Round Same Side Corner Rectangle 11">
          <a:hlinkClick xmlns:r="http://schemas.openxmlformats.org/officeDocument/2006/relationships" r:id="rId7"/>
          <a:extLst>
            <a:ext uri="{FF2B5EF4-FFF2-40B4-BE49-F238E27FC236}">
              <a16:creationId xmlns="" xmlns:a16="http://schemas.microsoft.com/office/drawing/2014/main" id="{00000000-0008-0000-0E00-00000C000000}"/>
            </a:ext>
          </a:extLst>
        </xdr:cNvPr>
        <xdr:cNvSpPr/>
      </xdr:nvSpPr>
      <xdr:spPr>
        <a:xfrm>
          <a:off x="493395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5</a:t>
          </a:r>
        </a:p>
      </xdr:txBody>
    </xdr:sp>
    <xdr:clientData/>
  </xdr:twoCellAnchor>
  <xdr:twoCellAnchor>
    <xdr:from>
      <xdr:col>9</xdr:col>
      <xdr:colOff>57150</xdr:colOff>
      <xdr:row>2</xdr:row>
      <xdr:rowOff>19050</xdr:rowOff>
    </xdr:from>
    <xdr:to>
      <xdr:col>10</xdr:col>
      <xdr:colOff>238125</xdr:colOff>
      <xdr:row>2</xdr:row>
      <xdr:rowOff>209550</xdr:rowOff>
    </xdr:to>
    <xdr:sp macro="" textlink="">
      <xdr:nvSpPr>
        <xdr:cNvPr id="13" name="Round Same Side Corner Rectangle 12">
          <a:hlinkClick xmlns:r="http://schemas.openxmlformats.org/officeDocument/2006/relationships" r:id="rId8"/>
          <a:extLst>
            <a:ext uri="{FF2B5EF4-FFF2-40B4-BE49-F238E27FC236}">
              <a16:creationId xmlns="" xmlns:a16="http://schemas.microsoft.com/office/drawing/2014/main" id="{00000000-0008-0000-0E00-00000D000000}"/>
            </a:ext>
          </a:extLst>
        </xdr:cNvPr>
        <xdr:cNvSpPr/>
      </xdr:nvSpPr>
      <xdr:spPr>
        <a:xfrm>
          <a:off x="575310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6</a:t>
          </a:r>
        </a:p>
      </xdr:txBody>
    </xdr:sp>
    <xdr:clientData/>
  </xdr:twoCellAnchor>
  <xdr:twoCellAnchor>
    <xdr:from>
      <xdr:col>10</xdr:col>
      <xdr:colOff>266700</xdr:colOff>
      <xdr:row>2</xdr:row>
      <xdr:rowOff>19050</xdr:rowOff>
    </xdr:from>
    <xdr:to>
      <xdr:col>12</xdr:col>
      <xdr:colOff>180975</xdr:colOff>
      <xdr:row>2</xdr:row>
      <xdr:rowOff>209550</xdr:rowOff>
    </xdr:to>
    <xdr:sp macro="" textlink="">
      <xdr:nvSpPr>
        <xdr:cNvPr id="14" name="Round Same Side Corner Rectangle 13">
          <a:hlinkClick xmlns:r="http://schemas.openxmlformats.org/officeDocument/2006/relationships" r:id="rId9"/>
          <a:extLst>
            <a:ext uri="{FF2B5EF4-FFF2-40B4-BE49-F238E27FC236}">
              <a16:creationId xmlns="" xmlns:a16="http://schemas.microsoft.com/office/drawing/2014/main" id="{00000000-0008-0000-0E00-00000E000000}"/>
            </a:ext>
          </a:extLst>
        </xdr:cNvPr>
        <xdr:cNvSpPr/>
      </xdr:nvSpPr>
      <xdr:spPr>
        <a:xfrm>
          <a:off x="657225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7</a:t>
          </a:r>
        </a:p>
      </xdr:txBody>
    </xdr:sp>
    <xdr:clientData/>
  </xdr:twoCellAnchor>
  <xdr:twoCellAnchor>
    <xdr:from>
      <xdr:col>12</xdr:col>
      <xdr:colOff>209550</xdr:colOff>
      <xdr:row>2</xdr:row>
      <xdr:rowOff>19050</xdr:rowOff>
    </xdr:from>
    <xdr:to>
      <xdr:col>13</xdr:col>
      <xdr:colOff>485775</xdr:colOff>
      <xdr:row>2</xdr:row>
      <xdr:rowOff>209550</xdr:rowOff>
    </xdr:to>
    <xdr:sp macro="" textlink="">
      <xdr:nvSpPr>
        <xdr:cNvPr id="15" name="Round Same Side Corner Rectangle 14">
          <a:hlinkClick xmlns:r="http://schemas.openxmlformats.org/officeDocument/2006/relationships" r:id="rId10"/>
          <a:extLst>
            <a:ext uri="{FF2B5EF4-FFF2-40B4-BE49-F238E27FC236}">
              <a16:creationId xmlns="" xmlns:a16="http://schemas.microsoft.com/office/drawing/2014/main" id="{00000000-0008-0000-0E00-00000F000000}"/>
            </a:ext>
          </a:extLst>
        </xdr:cNvPr>
        <xdr:cNvSpPr/>
      </xdr:nvSpPr>
      <xdr:spPr>
        <a:xfrm>
          <a:off x="739140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8</a:t>
          </a:r>
        </a:p>
      </xdr:txBody>
    </xdr:sp>
    <xdr:clientData/>
  </xdr:twoCellAnchor>
  <xdr:twoCellAnchor>
    <xdr:from>
      <xdr:col>13</xdr:col>
      <xdr:colOff>514350</xdr:colOff>
      <xdr:row>2</xdr:row>
      <xdr:rowOff>19050</xdr:rowOff>
    </xdr:from>
    <xdr:to>
      <xdr:col>15</xdr:col>
      <xdr:colOff>142875</xdr:colOff>
      <xdr:row>2</xdr:row>
      <xdr:rowOff>209550</xdr:rowOff>
    </xdr:to>
    <xdr:sp macro="" textlink="">
      <xdr:nvSpPr>
        <xdr:cNvPr id="16" name="Round Same Side Corner Rectangle 15">
          <a:hlinkClick xmlns:r="http://schemas.openxmlformats.org/officeDocument/2006/relationships" r:id="rId11"/>
          <a:extLst>
            <a:ext uri="{FF2B5EF4-FFF2-40B4-BE49-F238E27FC236}">
              <a16:creationId xmlns="" xmlns:a16="http://schemas.microsoft.com/office/drawing/2014/main" id="{00000000-0008-0000-0E00-000010000000}"/>
            </a:ext>
          </a:extLst>
        </xdr:cNvPr>
        <xdr:cNvSpPr/>
      </xdr:nvSpPr>
      <xdr:spPr>
        <a:xfrm>
          <a:off x="821055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9</a:t>
          </a:r>
        </a:p>
      </xdr:txBody>
    </xdr:sp>
    <xdr:clientData/>
  </xdr:twoCellAnchor>
  <xdr:twoCellAnchor>
    <xdr:from>
      <xdr:col>15</xdr:col>
      <xdr:colOff>171450</xdr:colOff>
      <xdr:row>2</xdr:row>
      <xdr:rowOff>19050</xdr:rowOff>
    </xdr:from>
    <xdr:to>
      <xdr:col>17</xdr:col>
      <xdr:colOff>123825</xdr:colOff>
      <xdr:row>2</xdr:row>
      <xdr:rowOff>209550</xdr:rowOff>
    </xdr:to>
    <xdr:sp macro="" textlink="">
      <xdr:nvSpPr>
        <xdr:cNvPr id="17" name="Round Same Side Corner Rectangle 16">
          <a:hlinkClick xmlns:r="http://schemas.openxmlformats.org/officeDocument/2006/relationships" r:id="rId12"/>
          <a:extLst>
            <a:ext uri="{FF2B5EF4-FFF2-40B4-BE49-F238E27FC236}">
              <a16:creationId xmlns="" xmlns:a16="http://schemas.microsoft.com/office/drawing/2014/main" id="{00000000-0008-0000-0E00-000011000000}"/>
            </a:ext>
          </a:extLst>
        </xdr:cNvPr>
        <xdr:cNvSpPr/>
      </xdr:nvSpPr>
      <xdr:spPr>
        <a:xfrm>
          <a:off x="902970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Prod.</a:t>
          </a:r>
          <a:r>
            <a:rPr lang="pt-BR" sz="1100" b="0" baseline="0">
              <a:solidFill>
                <a:sysClr val="windowText" lastClr="000000"/>
              </a:solidFill>
            </a:rPr>
            <a:t> 10</a:t>
          </a:r>
        </a:p>
      </xdr:txBody>
    </xdr:sp>
    <xdr:clientData/>
  </xdr:twoCellAnchor>
  <xdr:twoCellAnchor>
    <xdr:from>
      <xdr:col>17</xdr:col>
      <xdr:colOff>152400</xdr:colOff>
      <xdr:row>2</xdr:row>
      <xdr:rowOff>19050</xdr:rowOff>
    </xdr:from>
    <xdr:to>
      <xdr:col>18</xdr:col>
      <xdr:colOff>476250</xdr:colOff>
      <xdr:row>2</xdr:row>
      <xdr:rowOff>209550</xdr:rowOff>
    </xdr:to>
    <xdr:sp macro="" textlink="">
      <xdr:nvSpPr>
        <xdr:cNvPr id="18" name="Round Same Side Corner Rectangle 17">
          <a:hlinkClick xmlns:r="http://schemas.openxmlformats.org/officeDocument/2006/relationships" r:id="rId13"/>
          <a:extLst>
            <a:ext uri="{FF2B5EF4-FFF2-40B4-BE49-F238E27FC236}">
              <a16:creationId xmlns="" xmlns:a16="http://schemas.microsoft.com/office/drawing/2014/main" id="{00000000-0008-0000-0E00-000012000000}"/>
            </a:ext>
          </a:extLst>
        </xdr:cNvPr>
        <xdr:cNvSpPr/>
      </xdr:nvSpPr>
      <xdr:spPr>
        <a:xfrm>
          <a:off x="984885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Cap. Prod.</a:t>
          </a:r>
          <a:endParaRPr lang="pt-BR" sz="1100" b="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504825</xdr:colOff>
      <xdr:row>2</xdr:row>
      <xdr:rowOff>19050</xdr:rowOff>
    </xdr:from>
    <xdr:to>
      <xdr:col>19</xdr:col>
      <xdr:colOff>571500</xdr:colOff>
      <xdr:row>2</xdr:row>
      <xdr:rowOff>209550</xdr:rowOff>
    </xdr:to>
    <xdr:sp macro="" textlink="">
      <xdr:nvSpPr>
        <xdr:cNvPr id="19" name="Round Same Side Corner Rectangle 18">
          <a:hlinkClick xmlns:r="http://schemas.openxmlformats.org/officeDocument/2006/relationships" r:id="rId14"/>
          <a:extLst>
            <a:ext uri="{FF2B5EF4-FFF2-40B4-BE49-F238E27FC236}">
              <a16:creationId xmlns="" xmlns:a16="http://schemas.microsoft.com/office/drawing/2014/main" id="{00000000-0008-0000-0E00-000013000000}"/>
            </a:ext>
          </a:extLst>
        </xdr:cNvPr>
        <xdr:cNvSpPr/>
      </xdr:nvSpPr>
      <xdr:spPr>
        <a:xfrm>
          <a:off x="1066800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Custos</a:t>
          </a:r>
          <a:endParaRPr lang="pt-BR" sz="1100" b="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600075</xdr:colOff>
      <xdr:row>2</xdr:row>
      <xdr:rowOff>19050</xdr:rowOff>
    </xdr:from>
    <xdr:to>
      <xdr:col>21</xdr:col>
      <xdr:colOff>0</xdr:colOff>
      <xdr:row>2</xdr:row>
      <xdr:rowOff>209550</xdr:rowOff>
    </xdr:to>
    <xdr:sp macro="" textlink="">
      <xdr:nvSpPr>
        <xdr:cNvPr id="20" name="Round Same Side Corner Rectangle 19">
          <a:extLst>
            <a:ext uri="{FF2B5EF4-FFF2-40B4-BE49-F238E27FC236}">
              <a16:creationId xmlns="" xmlns:a16="http://schemas.microsoft.com/office/drawing/2014/main" id="{00000000-0008-0000-0E00-000014000000}"/>
            </a:ext>
          </a:extLst>
        </xdr:cNvPr>
        <xdr:cNvSpPr/>
      </xdr:nvSpPr>
      <xdr:spPr>
        <a:xfrm>
          <a:off x="11487150" y="666750"/>
          <a:ext cx="790575" cy="190500"/>
        </a:xfrm>
        <a:prstGeom prst="round2SameRect">
          <a:avLst/>
        </a:prstGeom>
        <a:solidFill>
          <a:srgbClr val="90BFB8"/>
        </a:solidFill>
        <a:ln w="19050">
          <a:solidFill>
            <a:srgbClr val="90BFB8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Preço</a:t>
          </a:r>
          <a:endParaRPr lang="pt-BR" sz="1100" b="1" baseline="0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</xdr:row>
      <xdr:rowOff>19050</xdr:rowOff>
    </xdr:from>
    <xdr:to>
      <xdr:col>1</xdr:col>
      <xdr:colOff>202406</xdr:colOff>
      <xdr:row>2</xdr:row>
      <xdr:rowOff>209550</xdr:rowOff>
    </xdr:to>
    <xdr:sp macro="" textlink="">
      <xdr:nvSpPr>
        <xdr:cNvPr id="19" name="Round Same Side Corner Rectangle 18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3000000}"/>
            </a:ext>
          </a:extLst>
        </xdr:cNvPr>
        <xdr:cNvSpPr/>
      </xdr:nvSpPr>
      <xdr:spPr>
        <a:xfrm>
          <a:off x="19050" y="666750"/>
          <a:ext cx="792956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Tutorial</a:t>
          </a:r>
        </a:p>
      </xdr:txBody>
    </xdr:sp>
    <xdr:clientData/>
  </xdr:twoCellAnchor>
  <xdr:twoCellAnchor>
    <xdr:from>
      <xdr:col>1</xdr:col>
      <xdr:colOff>228600</xdr:colOff>
      <xdr:row>2</xdr:row>
      <xdr:rowOff>19050</xdr:rowOff>
    </xdr:from>
    <xdr:to>
      <xdr:col>1</xdr:col>
      <xdr:colOff>1019175</xdr:colOff>
      <xdr:row>2</xdr:row>
      <xdr:rowOff>209550</xdr:rowOff>
    </xdr:to>
    <xdr:sp macro="" textlink="">
      <xdr:nvSpPr>
        <xdr:cNvPr id="20" name="Round Same Side Corner Rectangle 19">
          <a:extLst>
            <a:ext uri="{FF2B5EF4-FFF2-40B4-BE49-F238E27FC236}">
              <a16:creationId xmlns="" xmlns:a16="http://schemas.microsoft.com/office/drawing/2014/main" id="{00000000-0008-0000-0100-000014000000}"/>
            </a:ext>
          </a:extLst>
        </xdr:cNvPr>
        <xdr:cNvSpPr/>
      </xdr:nvSpPr>
      <xdr:spPr>
        <a:xfrm>
          <a:off x="838200" y="666750"/>
          <a:ext cx="790575" cy="190500"/>
        </a:xfrm>
        <a:prstGeom prst="round2SameRect">
          <a:avLst/>
        </a:prstGeom>
        <a:solidFill>
          <a:srgbClr val="90BFB8"/>
        </a:solidFill>
        <a:ln w="19050">
          <a:solidFill>
            <a:srgbClr val="90BFB8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1" baseline="0">
              <a:solidFill>
                <a:schemeClr val="bg1"/>
              </a:solidFill>
            </a:rPr>
            <a:t>Empresa</a:t>
          </a:r>
        </a:p>
      </xdr:txBody>
    </xdr:sp>
    <xdr:clientData/>
  </xdr:twoCellAnchor>
  <xdr:twoCellAnchor>
    <xdr:from>
      <xdr:col>1</xdr:col>
      <xdr:colOff>1047750</xdr:colOff>
      <xdr:row>2</xdr:row>
      <xdr:rowOff>19050</xdr:rowOff>
    </xdr:from>
    <xdr:to>
      <xdr:col>1</xdr:col>
      <xdr:colOff>1838325</xdr:colOff>
      <xdr:row>2</xdr:row>
      <xdr:rowOff>209550</xdr:rowOff>
    </xdr:to>
    <xdr:sp macro="" textlink="">
      <xdr:nvSpPr>
        <xdr:cNvPr id="21" name="Round Same Side Corner Rectangle 20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000000-0008-0000-0100-000015000000}"/>
            </a:ext>
          </a:extLst>
        </xdr:cNvPr>
        <xdr:cNvSpPr/>
      </xdr:nvSpPr>
      <xdr:spPr>
        <a:xfrm>
          <a:off x="165735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1</a:t>
          </a:r>
        </a:p>
      </xdr:txBody>
    </xdr:sp>
    <xdr:clientData/>
  </xdr:twoCellAnchor>
  <xdr:twoCellAnchor>
    <xdr:from>
      <xdr:col>1</xdr:col>
      <xdr:colOff>1866900</xdr:colOff>
      <xdr:row>2</xdr:row>
      <xdr:rowOff>19050</xdr:rowOff>
    </xdr:from>
    <xdr:to>
      <xdr:col>2</xdr:col>
      <xdr:colOff>28575</xdr:colOff>
      <xdr:row>2</xdr:row>
      <xdr:rowOff>209550</xdr:rowOff>
    </xdr:to>
    <xdr:sp macro="" textlink="">
      <xdr:nvSpPr>
        <xdr:cNvPr id="22" name="Round Same Side Corner Rectangle 21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00000000-0008-0000-0100-000016000000}"/>
            </a:ext>
          </a:extLst>
        </xdr:cNvPr>
        <xdr:cNvSpPr/>
      </xdr:nvSpPr>
      <xdr:spPr>
        <a:xfrm>
          <a:off x="247650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2</a:t>
          </a:r>
        </a:p>
      </xdr:txBody>
    </xdr:sp>
    <xdr:clientData/>
  </xdr:twoCellAnchor>
  <xdr:twoCellAnchor>
    <xdr:from>
      <xdr:col>2</xdr:col>
      <xdr:colOff>57150</xdr:colOff>
      <xdr:row>2</xdr:row>
      <xdr:rowOff>19050</xdr:rowOff>
    </xdr:from>
    <xdr:to>
      <xdr:col>2</xdr:col>
      <xdr:colOff>847725</xdr:colOff>
      <xdr:row>2</xdr:row>
      <xdr:rowOff>209550</xdr:rowOff>
    </xdr:to>
    <xdr:sp macro="" textlink="">
      <xdr:nvSpPr>
        <xdr:cNvPr id="23" name="Round Same Side Corner Rectangle 22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00000000-0008-0000-0100-000017000000}"/>
            </a:ext>
          </a:extLst>
        </xdr:cNvPr>
        <xdr:cNvSpPr/>
      </xdr:nvSpPr>
      <xdr:spPr>
        <a:xfrm>
          <a:off x="329565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3</a:t>
          </a:r>
        </a:p>
      </xdr:txBody>
    </xdr:sp>
    <xdr:clientData/>
  </xdr:twoCellAnchor>
  <xdr:twoCellAnchor>
    <xdr:from>
      <xdr:col>2</xdr:col>
      <xdr:colOff>876300</xdr:colOff>
      <xdr:row>2</xdr:row>
      <xdr:rowOff>19050</xdr:rowOff>
    </xdr:from>
    <xdr:to>
      <xdr:col>4</xdr:col>
      <xdr:colOff>161925</xdr:colOff>
      <xdr:row>2</xdr:row>
      <xdr:rowOff>209550</xdr:rowOff>
    </xdr:to>
    <xdr:sp macro="" textlink="">
      <xdr:nvSpPr>
        <xdr:cNvPr id="24" name="Round Same Side Corner Rectangle 23">
          <a:hlinkClick xmlns:r="http://schemas.openxmlformats.org/officeDocument/2006/relationships" r:id="rId5"/>
          <a:extLst>
            <a:ext uri="{FF2B5EF4-FFF2-40B4-BE49-F238E27FC236}">
              <a16:creationId xmlns="" xmlns:a16="http://schemas.microsoft.com/office/drawing/2014/main" id="{00000000-0008-0000-0100-000018000000}"/>
            </a:ext>
          </a:extLst>
        </xdr:cNvPr>
        <xdr:cNvSpPr/>
      </xdr:nvSpPr>
      <xdr:spPr>
        <a:xfrm>
          <a:off x="411480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4</a:t>
          </a:r>
        </a:p>
      </xdr:txBody>
    </xdr:sp>
    <xdr:clientData/>
  </xdr:twoCellAnchor>
  <xdr:twoCellAnchor>
    <xdr:from>
      <xdr:col>4</xdr:col>
      <xdr:colOff>190500</xdr:colOff>
      <xdr:row>2</xdr:row>
      <xdr:rowOff>19050</xdr:rowOff>
    </xdr:from>
    <xdr:to>
      <xdr:col>4</xdr:col>
      <xdr:colOff>981075</xdr:colOff>
      <xdr:row>2</xdr:row>
      <xdr:rowOff>209550</xdr:rowOff>
    </xdr:to>
    <xdr:sp macro="" textlink="">
      <xdr:nvSpPr>
        <xdr:cNvPr id="25" name="Round Same Side Corner Rectangle 24">
          <a:hlinkClick xmlns:r="http://schemas.openxmlformats.org/officeDocument/2006/relationships" r:id="rId6"/>
          <a:extLst>
            <a:ext uri="{FF2B5EF4-FFF2-40B4-BE49-F238E27FC236}">
              <a16:creationId xmlns="" xmlns:a16="http://schemas.microsoft.com/office/drawing/2014/main" id="{00000000-0008-0000-0100-000019000000}"/>
            </a:ext>
          </a:extLst>
        </xdr:cNvPr>
        <xdr:cNvSpPr/>
      </xdr:nvSpPr>
      <xdr:spPr>
        <a:xfrm>
          <a:off x="493395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5</a:t>
          </a:r>
        </a:p>
      </xdr:txBody>
    </xdr:sp>
    <xdr:clientData/>
  </xdr:twoCellAnchor>
  <xdr:twoCellAnchor>
    <xdr:from>
      <xdr:col>5</xdr:col>
      <xdr:colOff>0</xdr:colOff>
      <xdr:row>2</xdr:row>
      <xdr:rowOff>19050</xdr:rowOff>
    </xdr:from>
    <xdr:to>
      <xdr:col>6</xdr:col>
      <xdr:colOff>180975</xdr:colOff>
      <xdr:row>2</xdr:row>
      <xdr:rowOff>209550</xdr:rowOff>
    </xdr:to>
    <xdr:sp macro="" textlink="">
      <xdr:nvSpPr>
        <xdr:cNvPr id="26" name="Round Same Side Corner Rectangle 25">
          <a:hlinkClick xmlns:r="http://schemas.openxmlformats.org/officeDocument/2006/relationships" r:id="rId7"/>
          <a:extLst>
            <a:ext uri="{FF2B5EF4-FFF2-40B4-BE49-F238E27FC236}">
              <a16:creationId xmlns="" xmlns:a16="http://schemas.microsoft.com/office/drawing/2014/main" id="{00000000-0008-0000-0100-00001A000000}"/>
            </a:ext>
          </a:extLst>
        </xdr:cNvPr>
        <xdr:cNvSpPr/>
      </xdr:nvSpPr>
      <xdr:spPr>
        <a:xfrm>
          <a:off x="575310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6</a:t>
          </a:r>
        </a:p>
      </xdr:txBody>
    </xdr:sp>
    <xdr:clientData/>
  </xdr:twoCellAnchor>
  <xdr:twoCellAnchor>
    <xdr:from>
      <xdr:col>6</xdr:col>
      <xdr:colOff>209550</xdr:colOff>
      <xdr:row>2</xdr:row>
      <xdr:rowOff>19050</xdr:rowOff>
    </xdr:from>
    <xdr:to>
      <xdr:col>7</xdr:col>
      <xdr:colOff>390525</xdr:colOff>
      <xdr:row>2</xdr:row>
      <xdr:rowOff>209550</xdr:rowOff>
    </xdr:to>
    <xdr:sp macro="" textlink="">
      <xdr:nvSpPr>
        <xdr:cNvPr id="27" name="Round Same Side Corner Rectangle 26">
          <a:hlinkClick xmlns:r="http://schemas.openxmlformats.org/officeDocument/2006/relationships" r:id="rId8"/>
          <a:extLst>
            <a:ext uri="{FF2B5EF4-FFF2-40B4-BE49-F238E27FC236}">
              <a16:creationId xmlns="" xmlns:a16="http://schemas.microsoft.com/office/drawing/2014/main" id="{00000000-0008-0000-0100-00001B000000}"/>
            </a:ext>
          </a:extLst>
        </xdr:cNvPr>
        <xdr:cNvSpPr/>
      </xdr:nvSpPr>
      <xdr:spPr>
        <a:xfrm>
          <a:off x="657225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7</a:t>
          </a:r>
        </a:p>
      </xdr:txBody>
    </xdr:sp>
    <xdr:clientData/>
  </xdr:twoCellAnchor>
  <xdr:twoCellAnchor>
    <xdr:from>
      <xdr:col>7</xdr:col>
      <xdr:colOff>419100</xdr:colOff>
      <xdr:row>2</xdr:row>
      <xdr:rowOff>19050</xdr:rowOff>
    </xdr:from>
    <xdr:to>
      <xdr:col>10</xdr:col>
      <xdr:colOff>66675</xdr:colOff>
      <xdr:row>2</xdr:row>
      <xdr:rowOff>209550</xdr:rowOff>
    </xdr:to>
    <xdr:sp macro="" textlink="">
      <xdr:nvSpPr>
        <xdr:cNvPr id="28" name="Round Same Side Corner Rectangle 27">
          <a:hlinkClick xmlns:r="http://schemas.openxmlformats.org/officeDocument/2006/relationships" r:id="rId9"/>
          <a:extLst>
            <a:ext uri="{FF2B5EF4-FFF2-40B4-BE49-F238E27FC236}">
              <a16:creationId xmlns="" xmlns:a16="http://schemas.microsoft.com/office/drawing/2014/main" id="{00000000-0008-0000-0100-00001C000000}"/>
            </a:ext>
          </a:extLst>
        </xdr:cNvPr>
        <xdr:cNvSpPr/>
      </xdr:nvSpPr>
      <xdr:spPr>
        <a:xfrm>
          <a:off x="739140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8</a:t>
          </a:r>
        </a:p>
      </xdr:txBody>
    </xdr:sp>
    <xdr:clientData/>
  </xdr:twoCellAnchor>
  <xdr:twoCellAnchor>
    <xdr:from>
      <xdr:col>10</xdr:col>
      <xdr:colOff>95250</xdr:colOff>
      <xdr:row>2</xdr:row>
      <xdr:rowOff>19050</xdr:rowOff>
    </xdr:from>
    <xdr:to>
      <xdr:col>11</xdr:col>
      <xdr:colOff>647700</xdr:colOff>
      <xdr:row>2</xdr:row>
      <xdr:rowOff>209550</xdr:rowOff>
    </xdr:to>
    <xdr:sp macro="" textlink="">
      <xdr:nvSpPr>
        <xdr:cNvPr id="29" name="Round Same Side Corner Rectangle 28">
          <a:hlinkClick xmlns:r="http://schemas.openxmlformats.org/officeDocument/2006/relationships" r:id="rId10"/>
          <a:extLst>
            <a:ext uri="{FF2B5EF4-FFF2-40B4-BE49-F238E27FC236}">
              <a16:creationId xmlns="" xmlns:a16="http://schemas.microsoft.com/office/drawing/2014/main" id="{00000000-0008-0000-0100-00001D000000}"/>
            </a:ext>
          </a:extLst>
        </xdr:cNvPr>
        <xdr:cNvSpPr/>
      </xdr:nvSpPr>
      <xdr:spPr>
        <a:xfrm>
          <a:off x="821055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9</a:t>
          </a:r>
        </a:p>
      </xdr:txBody>
    </xdr:sp>
    <xdr:clientData/>
  </xdr:twoCellAnchor>
  <xdr:twoCellAnchor>
    <xdr:from>
      <xdr:col>12</xdr:col>
      <xdr:colOff>19050</xdr:colOff>
      <xdr:row>2</xdr:row>
      <xdr:rowOff>19050</xdr:rowOff>
    </xdr:from>
    <xdr:to>
      <xdr:col>13</xdr:col>
      <xdr:colOff>200025</xdr:colOff>
      <xdr:row>2</xdr:row>
      <xdr:rowOff>209550</xdr:rowOff>
    </xdr:to>
    <xdr:sp macro="" textlink="">
      <xdr:nvSpPr>
        <xdr:cNvPr id="30" name="Round Same Side Corner Rectangle 29">
          <a:hlinkClick xmlns:r="http://schemas.openxmlformats.org/officeDocument/2006/relationships" r:id="rId11"/>
          <a:extLst>
            <a:ext uri="{FF2B5EF4-FFF2-40B4-BE49-F238E27FC236}">
              <a16:creationId xmlns="" xmlns:a16="http://schemas.microsoft.com/office/drawing/2014/main" id="{00000000-0008-0000-0100-00001E000000}"/>
            </a:ext>
          </a:extLst>
        </xdr:cNvPr>
        <xdr:cNvSpPr/>
      </xdr:nvSpPr>
      <xdr:spPr>
        <a:xfrm>
          <a:off x="902970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Prod.</a:t>
          </a:r>
          <a:r>
            <a:rPr lang="pt-BR" sz="1100" b="0" baseline="0">
              <a:solidFill>
                <a:sysClr val="windowText" lastClr="000000"/>
              </a:solidFill>
            </a:rPr>
            <a:t> 10</a:t>
          </a:r>
        </a:p>
      </xdr:txBody>
    </xdr:sp>
    <xdr:clientData/>
  </xdr:twoCellAnchor>
  <xdr:twoCellAnchor>
    <xdr:from>
      <xdr:col>13</xdr:col>
      <xdr:colOff>228600</xdr:colOff>
      <xdr:row>2</xdr:row>
      <xdr:rowOff>19050</xdr:rowOff>
    </xdr:from>
    <xdr:to>
      <xdr:col>14</xdr:col>
      <xdr:colOff>180975</xdr:colOff>
      <xdr:row>2</xdr:row>
      <xdr:rowOff>209550</xdr:rowOff>
    </xdr:to>
    <xdr:sp macro="" textlink="">
      <xdr:nvSpPr>
        <xdr:cNvPr id="31" name="Round Same Side Corner Rectangle 30">
          <a:hlinkClick xmlns:r="http://schemas.openxmlformats.org/officeDocument/2006/relationships" r:id="rId12"/>
          <a:extLst>
            <a:ext uri="{FF2B5EF4-FFF2-40B4-BE49-F238E27FC236}">
              <a16:creationId xmlns="" xmlns:a16="http://schemas.microsoft.com/office/drawing/2014/main" id="{00000000-0008-0000-0100-00001F000000}"/>
            </a:ext>
          </a:extLst>
        </xdr:cNvPr>
        <xdr:cNvSpPr/>
      </xdr:nvSpPr>
      <xdr:spPr>
        <a:xfrm>
          <a:off x="984885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 baseline="0">
              <a:solidFill>
                <a:sysClr val="windowText" lastClr="000000"/>
              </a:solidFill>
            </a:rPr>
            <a:t>Cap. Prod.</a:t>
          </a:r>
        </a:p>
      </xdr:txBody>
    </xdr:sp>
    <xdr:clientData/>
  </xdr:twoCellAnchor>
  <xdr:twoCellAnchor>
    <xdr:from>
      <xdr:col>14</xdr:col>
      <xdr:colOff>209550</xdr:colOff>
      <xdr:row>2</xdr:row>
      <xdr:rowOff>19050</xdr:rowOff>
    </xdr:from>
    <xdr:to>
      <xdr:col>15</xdr:col>
      <xdr:colOff>161925</xdr:colOff>
      <xdr:row>2</xdr:row>
      <xdr:rowOff>209550</xdr:rowOff>
    </xdr:to>
    <xdr:sp macro="" textlink="">
      <xdr:nvSpPr>
        <xdr:cNvPr id="32" name="Round Same Side Corner Rectangle 31">
          <a:hlinkClick xmlns:r="http://schemas.openxmlformats.org/officeDocument/2006/relationships" r:id="rId13"/>
          <a:extLst>
            <a:ext uri="{FF2B5EF4-FFF2-40B4-BE49-F238E27FC236}">
              <a16:creationId xmlns="" xmlns:a16="http://schemas.microsoft.com/office/drawing/2014/main" id="{00000000-0008-0000-0100-000020000000}"/>
            </a:ext>
          </a:extLst>
        </xdr:cNvPr>
        <xdr:cNvSpPr/>
      </xdr:nvSpPr>
      <xdr:spPr>
        <a:xfrm>
          <a:off x="1066800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 baseline="0">
              <a:solidFill>
                <a:sysClr val="windowText" lastClr="000000"/>
              </a:solidFill>
            </a:rPr>
            <a:t>Custos</a:t>
          </a:r>
        </a:p>
      </xdr:txBody>
    </xdr:sp>
    <xdr:clientData/>
  </xdr:twoCellAnchor>
  <xdr:twoCellAnchor>
    <xdr:from>
      <xdr:col>15</xdr:col>
      <xdr:colOff>190500</xdr:colOff>
      <xdr:row>2</xdr:row>
      <xdr:rowOff>19050</xdr:rowOff>
    </xdr:from>
    <xdr:to>
      <xdr:col>16</xdr:col>
      <xdr:colOff>0</xdr:colOff>
      <xdr:row>2</xdr:row>
      <xdr:rowOff>209550</xdr:rowOff>
    </xdr:to>
    <xdr:sp macro="" textlink="">
      <xdr:nvSpPr>
        <xdr:cNvPr id="33" name="Round Same Side Corner Rectangle 32">
          <a:hlinkClick xmlns:r="http://schemas.openxmlformats.org/officeDocument/2006/relationships" r:id="rId14"/>
          <a:extLst>
            <a:ext uri="{FF2B5EF4-FFF2-40B4-BE49-F238E27FC236}">
              <a16:creationId xmlns="" xmlns:a16="http://schemas.microsoft.com/office/drawing/2014/main" id="{00000000-0008-0000-0100-000021000000}"/>
            </a:ext>
          </a:extLst>
        </xdr:cNvPr>
        <xdr:cNvSpPr/>
      </xdr:nvSpPr>
      <xdr:spPr>
        <a:xfrm>
          <a:off x="1148715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Preço</a:t>
          </a:r>
          <a:endParaRPr lang="pt-BR" sz="1100" b="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</xdr:row>
      <xdr:rowOff>19050</xdr:rowOff>
    </xdr:from>
    <xdr:to>
      <xdr:col>1</xdr:col>
      <xdr:colOff>202406</xdr:colOff>
      <xdr:row>2</xdr:row>
      <xdr:rowOff>209550</xdr:rowOff>
    </xdr:to>
    <xdr:sp macro="" textlink="">
      <xdr:nvSpPr>
        <xdr:cNvPr id="4" name="Round Same Side Corner Rectangle 3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SpPr/>
      </xdr:nvSpPr>
      <xdr:spPr>
        <a:xfrm>
          <a:off x="19050" y="666750"/>
          <a:ext cx="792956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Tutorial</a:t>
          </a:r>
        </a:p>
      </xdr:txBody>
    </xdr:sp>
    <xdr:clientData/>
  </xdr:twoCellAnchor>
  <xdr:twoCellAnchor>
    <xdr:from>
      <xdr:col>1</xdr:col>
      <xdr:colOff>228600</xdr:colOff>
      <xdr:row>2</xdr:row>
      <xdr:rowOff>19050</xdr:rowOff>
    </xdr:from>
    <xdr:to>
      <xdr:col>2</xdr:col>
      <xdr:colOff>428625</xdr:colOff>
      <xdr:row>2</xdr:row>
      <xdr:rowOff>209550</xdr:rowOff>
    </xdr:to>
    <xdr:sp macro="" textlink="">
      <xdr:nvSpPr>
        <xdr:cNvPr id="5" name="Round Same Side Corner Rectangle 4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SpPr/>
      </xdr:nvSpPr>
      <xdr:spPr>
        <a:xfrm>
          <a:off x="83820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 baseline="0">
              <a:solidFill>
                <a:sysClr val="windowText" lastClr="000000"/>
              </a:solidFill>
            </a:rPr>
            <a:t>Empresa</a:t>
          </a:r>
        </a:p>
      </xdr:txBody>
    </xdr:sp>
    <xdr:clientData/>
  </xdr:twoCellAnchor>
  <xdr:twoCellAnchor>
    <xdr:from>
      <xdr:col>2</xdr:col>
      <xdr:colOff>457200</xdr:colOff>
      <xdr:row>2</xdr:row>
      <xdr:rowOff>19050</xdr:rowOff>
    </xdr:from>
    <xdr:to>
      <xdr:col>4</xdr:col>
      <xdr:colOff>66675</xdr:colOff>
      <xdr:row>2</xdr:row>
      <xdr:rowOff>209550</xdr:rowOff>
    </xdr:to>
    <xdr:sp macro="" textlink="">
      <xdr:nvSpPr>
        <xdr:cNvPr id="6" name="Round Same Side Corner Rectangle 5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SpPr/>
      </xdr:nvSpPr>
      <xdr:spPr>
        <a:xfrm>
          <a:off x="1657350" y="666750"/>
          <a:ext cx="790575" cy="190500"/>
        </a:xfrm>
        <a:prstGeom prst="round2SameRect">
          <a:avLst/>
        </a:prstGeom>
        <a:solidFill>
          <a:srgbClr val="90BFB8"/>
        </a:solidFill>
        <a:ln w="19050">
          <a:solidFill>
            <a:srgbClr val="90BFB8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Produto</a:t>
          </a:r>
          <a:r>
            <a:rPr lang="pt-BR" sz="1100" b="1" baseline="0">
              <a:solidFill>
                <a:schemeClr val="bg1"/>
              </a:solidFill>
            </a:rPr>
            <a:t> 1</a:t>
          </a:r>
        </a:p>
      </xdr:txBody>
    </xdr:sp>
    <xdr:clientData/>
  </xdr:twoCellAnchor>
  <xdr:twoCellAnchor>
    <xdr:from>
      <xdr:col>4</xdr:col>
      <xdr:colOff>95250</xdr:colOff>
      <xdr:row>2</xdr:row>
      <xdr:rowOff>19050</xdr:rowOff>
    </xdr:from>
    <xdr:to>
      <xdr:col>5</xdr:col>
      <xdr:colOff>295275</xdr:colOff>
      <xdr:row>2</xdr:row>
      <xdr:rowOff>209550</xdr:rowOff>
    </xdr:to>
    <xdr:sp macro="" textlink="">
      <xdr:nvSpPr>
        <xdr:cNvPr id="7" name="Round Same Side Corner Rectangle 6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00000000-0008-0000-0200-000007000000}"/>
            </a:ext>
          </a:extLst>
        </xdr:cNvPr>
        <xdr:cNvSpPr/>
      </xdr:nvSpPr>
      <xdr:spPr>
        <a:xfrm>
          <a:off x="247650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2</a:t>
          </a:r>
        </a:p>
      </xdr:txBody>
    </xdr:sp>
    <xdr:clientData/>
  </xdr:twoCellAnchor>
  <xdr:twoCellAnchor>
    <xdr:from>
      <xdr:col>5</xdr:col>
      <xdr:colOff>323850</xdr:colOff>
      <xdr:row>2</xdr:row>
      <xdr:rowOff>19050</xdr:rowOff>
    </xdr:from>
    <xdr:to>
      <xdr:col>6</xdr:col>
      <xdr:colOff>504825</xdr:colOff>
      <xdr:row>2</xdr:row>
      <xdr:rowOff>209550</xdr:rowOff>
    </xdr:to>
    <xdr:sp macro="" textlink="">
      <xdr:nvSpPr>
        <xdr:cNvPr id="8" name="Round Same Side Corner Rectangle 7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00000000-0008-0000-0200-000008000000}"/>
            </a:ext>
          </a:extLst>
        </xdr:cNvPr>
        <xdr:cNvSpPr/>
      </xdr:nvSpPr>
      <xdr:spPr>
        <a:xfrm>
          <a:off x="329565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3</a:t>
          </a:r>
        </a:p>
      </xdr:txBody>
    </xdr:sp>
    <xdr:clientData/>
  </xdr:twoCellAnchor>
  <xdr:twoCellAnchor>
    <xdr:from>
      <xdr:col>6</xdr:col>
      <xdr:colOff>533400</xdr:colOff>
      <xdr:row>2</xdr:row>
      <xdr:rowOff>19050</xdr:rowOff>
    </xdr:from>
    <xdr:to>
      <xdr:col>9</xdr:col>
      <xdr:colOff>333375</xdr:colOff>
      <xdr:row>2</xdr:row>
      <xdr:rowOff>209550</xdr:rowOff>
    </xdr:to>
    <xdr:sp macro="" textlink="">
      <xdr:nvSpPr>
        <xdr:cNvPr id="9" name="Round Same Side Corner Rectangle 8">
          <a:hlinkClick xmlns:r="http://schemas.openxmlformats.org/officeDocument/2006/relationships" r:id="rId5"/>
          <a:extLst>
            <a:ext uri="{FF2B5EF4-FFF2-40B4-BE49-F238E27FC236}">
              <a16:creationId xmlns="" xmlns:a16="http://schemas.microsoft.com/office/drawing/2014/main" id="{00000000-0008-0000-0200-000009000000}"/>
            </a:ext>
          </a:extLst>
        </xdr:cNvPr>
        <xdr:cNvSpPr/>
      </xdr:nvSpPr>
      <xdr:spPr>
        <a:xfrm>
          <a:off x="411480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4</a:t>
          </a:r>
        </a:p>
      </xdr:txBody>
    </xdr:sp>
    <xdr:clientData/>
  </xdr:twoCellAnchor>
  <xdr:twoCellAnchor>
    <xdr:from>
      <xdr:col>9</xdr:col>
      <xdr:colOff>361950</xdr:colOff>
      <xdr:row>2</xdr:row>
      <xdr:rowOff>19050</xdr:rowOff>
    </xdr:from>
    <xdr:to>
      <xdr:col>10</xdr:col>
      <xdr:colOff>542925</xdr:colOff>
      <xdr:row>2</xdr:row>
      <xdr:rowOff>209550</xdr:rowOff>
    </xdr:to>
    <xdr:sp macro="" textlink="">
      <xdr:nvSpPr>
        <xdr:cNvPr id="10" name="Round Same Side Corner Rectangle 9">
          <a:hlinkClick xmlns:r="http://schemas.openxmlformats.org/officeDocument/2006/relationships" r:id="rId6"/>
          <a:extLst>
            <a:ext uri="{FF2B5EF4-FFF2-40B4-BE49-F238E27FC236}">
              <a16:creationId xmlns="" xmlns:a16="http://schemas.microsoft.com/office/drawing/2014/main" id="{00000000-0008-0000-0200-00000A000000}"/>
            </a:ext>
          </a:extLst>
        </xdr:cNvPr>
        <xdr:cNvSpPr/>
      </xdr:nvSpPr>
      <xdr:spPr>
        <a:xfrm>
          <a:off x="493395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5</a:t>
          </a:r>
        </a:p>
      </xdr:txBody>
    </xdr:sp>
    <xdr:clientData/>
  </xdr:twoCellAnchor>
  <xdr:twoCellAnchor>
    <xdr:from>
      <xdr:col>10</xdr:col>
      <xdr:colOff>571500</xdr:colOff>
      <xdr:row>2</xdr:row>
      <xdr:rowOff>19050</xdr:rowOff>
    </xdr:from>
    <xdr:to>
      <xdr:col>12</xdr:col>
      <xdr:colOff>142875</xdr:colOff>
      <xdr:row>2</xdr:row>
      <xdr:rowOff>209550</xdr:rowOff>
    </xdr:to>
    <xdr:sp macro="" textlink="">
      <xdr:nvSpPr>
        <xdr:cNvPr id="11" name="Round Same Side Corner Rectangle 10">
          <a:hlinkClick xmlns:r="http://schemas.openxmlformats.org/officeDocument/2006/relationships" r:id="rId7"/>
          <a:extLst>
            <a:ext uri="{FF2B5EF4-FFF2-40B4-BE49-F238E27FC236}">
              <a16:creationId xmlns="" xmlns:a16="http://schemas.microsoft.com/office/drawing/2014/main" id="{00000000-0008-0000-0200-00000B000000}"/>
            </a:ext>
          </a:extLst>
        </xdr:cNvPr>
        <xdr:cNvSpPr/>
      </xdr:nvSpPr>
      <xdr:spPr>
        <a:xfrm>
          <a:off x="575310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6</a:t>
          </a:r>
        </a:p>
      </xdr:txBody>
    </xdr:sp>
    <xdr:clientData/>
  </xdr:twoCellAnchor>
  <xdr:twoCellAnchor>
    <xdr:from>
      <xdr:col>12</xdr:col>
      <xdr:colOff>171450</xdr:colOff>
      <xdr:row>2</xdr:row>
      <xdr:rowOff>19050</xdr:rowOff>
    </xdr:from>
    <xdr:to>
      <xdr:col>13</xdr:col>
      <xdr:colOff>352425</xdr:colOff>
      <xdr:row>2</xdr:row>
      <xdr:rowOff>209550</xdr:rowOff>
    </xdr:to>
    <xdr:sp macro="" textlink="">
      <xdr:nvSpPr>
        <xdr:cNvPr id="12" name="Round Same Side Corner Rectangle 11">
          <a:hlinkClick xmlns:r="http://schemas.openxmlformats.org/officeDocument/2006/relationships" r:id="rId8"/>
          <a:extLst>
            <a:ext uri="{FF2B5EF4-FFF2-40B4-BE49-F238E27FC236}">
              <a16:creationId xmlns="" xmlns:a16="http://schemas.microsoft.com/office/drawing/2014/main" id="{00000000-0008-0000-0200-00000C000000}"/>
            </a:ext>
          </a:extLst>
        </xdr:cNvPr>
        <xdr:cNvSpPr/>
      </xdr:nvSpPr>
      <xdr:spPr>
        <a:xfrm>
          <a:off x="657225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7</a:t>
          </a:r>
        </a:p>
      </xdr:txBody>
    </xdr:sp>
    <xdr:clientData/>
  </xdr:twoCellAnchor>
  <xdr:twoCellAnchor>
    <xdr:from>
      <xdr:col>13</xdr:col>
      <xdr:colOff>381000</xdr:colOff>
      <xdr:row>2</xdr:row>
      <xdr:rowOff>19050</xdr:rowOff>
    </xdr:from>
    <xdr:to>
      <xdr:col>14</xdr:col>
      <xdr:colOff>561975</xdr:colOff>
      <xdr:row>2</xdr:row>
      <xdr:rowOff>209550</xdr:rowOff>
    </xdr:to>
    <xdr:sp macro="" textlink="">
      <xdr:nvSpPr>
        <xdr:cNvPr id="13" name="Round Same Side Corner Rectangle 12">
          <a:hlinkClick xmlns:r="http://schemas.openxmlformats.org/officeDocument/2006/relationships" r:id="rId9"/>
          <a:extLst>
            <a:ext uri="{FF2B5EF4-FFF2-40B4-BE49-F238E27FC236}">
              <a16:creationId xmlns="" xmlns:a16="http://schemas.microsoft.com/office/drawing/2014/main" id="{00000000-0008-0000-0200-00000D000000}"/>
            </a:ext>
          </a:extLst>
        </xdr:cNvPr>
        <xdr:cNvSpPr/>
      </xdr:nvSpPr>
      <xdr:spPr>
        <a:xfrm>
          <a:off x="739140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8</a:t>
          </a:r>
        </a:p>
      </xdr:txBody>
    </xdr:sp>
    <xdr:clientData/>
  </xdr:twoCellAnchor>
  <xdr:twoCellAnchor>
    <xdr:from>
      <xdr:col>14</xdr:col>
      <xdr:colOff>590550</xdr:colOff>
      <xdr:row>2</xdr:row>
      <xdr:rowOff>19050</xdr:rowOff>
    </xdr:from>
    <xdr:to>
      <xdr:col>16</xdr:col>
      <xdr:colOff>276225</xdr:colOff>
      <xdr:row>2</xdr:row>
      <xdr:rowOff>209550</xdr:rowOff>
    </xdr:to>
    <xdr:sp macro="" textlink="">
      <xdr:nvSpPr>
        <xdr:cNvPr id="14" name="Round Same Side Corner Rectangle 13">
          <a:hlinkClick xmlns:r="http://schemas.openxmlformats.org/officeDocument/2006/relationships" r:id="rId10"/>
          <a:extLst>
            <a:ext uri="{FF2B5EF4-FFF2-40B4-BE49-F238E27FC236}">
              <a16:creationId xmlns="" xmlns:a16="http://schemas.microsoft.com/office/drawing/2014/main" id="{00000000-0008-0000-0200-00000E000000}"/>
            </a:ext>
          </a:extLst>
        </xdr:cNvPr>
        <xdr:cNvSpPr/>
      </xdr:nvSpPr>
      <xdr:spPr>
        <a:xfrm>
          <a:off x="821055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9</a:t>
          </a:r>
        </a:p>
      </xdr:txBody>
    </xdr:sp>
    <xdr:clientData/>
  </xdr:twoCellAnchor>
  <xdr:twoCellAnchor>
    <xdr:from>
      <xdr:col>16</xdr:col>
      <xdr:colOff>304800</xdr:colOff>
      <xdr:row>2</xdr:row>
      <xdr:rowOff>19050</xdr:rowOff>
    </xdr:from>
    <xdr:to>
      <xdr:col>17</xdr:col>
      <xdr:colOff>485775</xdr:colOff>
      <xdr:row>2</xdr:row>
      <xdr:rowOff>209550</xdr:rowOff>
    </xdr:to>
    <xdr:sp macro="" textlink="">
      <xdr:nvSpPr>
        <xdr:cNvPr id="15" name="Round Same Side Corner Rectangle 14">
          <a:hlinkClick xmlns:r="http://schemas.openxmlformats.org/officeDocument/2006/relationships" r:id="rId11"/>
          <a:extLst>
            <a:ext uri="{FF2B5EF4-FFF2-40B4-BE49-F238E27FC236}">
              <a16:creationId xmlns="" xmlns:a16="http://schemas.microsoft.com/office/drawing/2014/main" id="{00000000-0008-0000-0200-00000F000000}"/>
            </a:ext>
          </a:extLst>
        </xdr:cNvPr>
        <xdr:cNvSpPr/>
      </xdr:nvSpPr>
      <xdr:spPr>
        <a:xfrm>
          <a:off x="902970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Prod.</a:t>
          </a:r>
          <a:r>
            <a:rPr lang="pt-BR" sz="1100" b="0" baseline="0">
              <a:solidFill>
                <a:sysClr val="windowText" lastClr="000000"/>
              </a:solidFill>
            </a:rPr>
            <a:t> 10</a:t>
          </a:r>
        </a:p>
      </xdr:txBody>
    </xdr:sp>
    <xdr:clientData/>
  </xdr:twoCellAnchor>
  <xdr:twoCellAnchor>
    <xdr:from>
      <xdr:col>17</xdr:col>
      <xdr:colOff>514350</xdr:colOff>
      <xdr:row>2</xdr:row>
      <xdr:rowOff>19050</xdr:rowOff>
    </xdr:from>
    <xdr:to>
      <xdr:col>19</xdr:col>
      <xdr:colOff>85725</xdr:colOff>
      <xdr:row>2</xdr:row>
      <xdr:rowOff>209550</xdr:rowOff>
    </xdr:to>
    <xdr:sp macro="" textlink="">
      <xdr:nvSpPr>
        <xdr:cNvPr id="16" name="Round Same Side Corner Rectangle 15">
          <a:hlinkClick xmlns:r="http://schemas.openxmlformats.org/officeDocument/2006/relationships" r:id="rId12"/>
          <a:extLst>
            <a:ext uri="{FF2B5EF4-FFF2-40B4-BE49-F238E27FC236}">
              <a16:creationId xmlns="" xmlns:a16="http://schemas.microsoft.com/office/drawing/2014/main" id="{00000000-0008-0000-0200-000010000000}"/>
            </a:ext>
          </a:extLst>
        </xdr:cNvPr>
        <xdr:cNvSpPr/>
      </xdr:nvSpPr>
      <xdr:spPr>
        <a:xfrm>
          <a:off x="984885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 baseline="0">
              <a:solidFill>
                <a:sysClr val="windowText" lastClr="000000"/>
              </a:solidFill>
            </a:rPr>
            <a:t>Cap. Prod.</a:t>
          </a:r>
        </a:p>
      </xdr:txBody>
    </xdr:sp>
    <xdr:clientData/>
  </xdr:twoCellAnchor>
  <xdr:twoCellAnchor>
    <xdr:from>
      <xdr:col>19</xdr:col>
      <xdr:colOff>114300</xdr:colOff>
      <xdr:row>2</xdr:row>
      <xdr:rowOff>19050</xdr:rowOff>
    </xdr:from>
    <xdr:to>
      <xdr:col>20</xdr:col>
      <xdr:colOff>295275</xdr:colOff>
      <xdr:row>2</xdr:row>
      <xdr:rowOff>209550</xdr:rowOff>
    </xdr:to>
    <xdr:sp macro="" textlink="">
      <xdr:nvSpPr>
        <xdr:cNvPr id="17" name="Round Same Side Corner Rectangle 16">
          <a:hlinkClick xmlns:r="http://schemas.openxmlformats.org/officeDocument/2006/relationships" r:id="rId13"/>
          <a:extLst>
            <a:ext uri="{FF2B5EF4-FFF2-40B4-BE49-F238E27FC236}">
              <a16:creationId xmlns="" xmlns:a16="http://schemas.microsoft.com/office/drawing/2014/main" id="{00000000-0008-0000-0200-000011000000}"/>
            </a:ext>
          </a:extLst>
        </xdr:cNvPr>
        <xdr:cNvSpPr/>
      </xdr:nvSpPr>
      <xdr:spPr>
        <a:xfrm>
          <a:off x="1066800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 baseline="0">
              <a:solidFill>
                <a:sysClr val="windowText" lastClr="000000"/>
              </a:solidFill>
            </a:rPr>
            <a:t>Custos</a:t>
          </a:r>
        </a:p>
      </xdr:txBody>
    </xdr:sp>
    <xdr:clientData/>
  </xdr:twoCellAnchor>
  <xdr:twoCellAnchor>
    <xdr:from>
      <xdr:col>20</xdr:col>
      <xdr:colOff>323850</xdr:colOff>
      <xdr:row>2</xdr:row>
      <xdr:rowOff>19050</xdr:rowOff>
    </xdr:from>
    <xdr:to>
      <xdr:col>21</xdr:col>
      <xdr:colOff>0</xdr:colOff>
      <xdr:row>2</xdr:row>
      <xdr:rowOff>209550</xdr:rowOff>
    </xdr:to>
    <xdr:sp macro="" textlink="">
      <xdr:nvSpPr>
        <xdr:cNvPr id="18" name="Round Same Side Corner Rectangle 17">
          <a:hlinkClick xmlns:r="http://schemas.openxmlformats.org/officeDocument/2006/relationships" r:id="rId14"/>
          <a:extLst>
            <a:ext uri="{FF2B5EF4-FFF2-40B4-BE49-F238E27FC236}">
              <a16:creationId xmlns="" xmlns:a16="http://schemas.microsoft.com/office/drawing/2014/main" id="{00000000-0008-0000-0200-000012000000}"/>
            </a:ext>
          </a:extLst>
        </xdr:cNvPr>
        <xdr:cNvSpPr/>
      </xdr:nvSpPr>
      <xdr:spPr>
        <a:xfrm>
          <a:off x="1148715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 baseline="0">
              <a:solidFill>
                <a:sysClr val="windowText" lastClr="000000"/>
              </a:solidFill>
            </a:rPr>
            <a:t>Preço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</xdr:row>
      <xdr:rowOff>19050</xdr:rowOff>
    </xdr:from>
    <xdr:to>
      <xdr:col>1</xdr:col>
      <xdr:colOff>202406</xdr:colOff>
      <xdr:row>2</xdr:row>
      <xdr:rowOff>209550</xdr:rowOff>
    </xdr:to>
    <xdr:sp macro="" textlink="">
      <xdr:nvSpPr>
        <xdr:cNvPr id="4" name="Round Same Side Corner Rectangle 3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SpPr/>
      </xdr:nvSpPr>
      <xdr:spPr>
        <a:xfrm>
          <a:off x="19050" y="666750"/>
          <a:ext cx="792956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Tutorial</a:t>
          </a:r>
        </a:p>
      </xdr:txBody>
    </xdr:sp>
    <xdr:clientData/>
  </xdr:twoCellAnchor>
  <xdr:twoCellAnchor>
    <xdr:from>
      <xdr:col>1</xdr:col>
      <xdr:colOff>228600</xdr:colOff>
      <xdr:row>2</xdr:row>
      <xdr:rowOff>19050</xdr:rowOff>
    </xdr:from>
    <xdr:to>
      <xdr:col>2</xdr:col>
      <xdr:colOff>428625</xdr:colOff>
      <xdr:row>2</xdr:row>
      <xdr:rowOff>209550</xdr:rowOff>
    </xdr:to>
    <xdr:sp macro="" textlink="">
      <xdr:nvSpPr>
        <xdr:cNvPr id="5" name="Round Same Side Corner Rectangle 4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000000-0008-0000-0300-000005000000}"/>
            </a:ext>
          </a:extLst>
        </xdr:cNvPr>
        <xdr:cNvSpPr/>
      </xdr:nvSpPr>
      <xdr:spPr>
        <a:xfrm>
          <a:off x="83820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 baseline="0">
              <a:solidFill>
                <a:sysClr val="windowText" lastClr="000000"/>
              </a:solidFill>
            </a:rPr>
            <a:t>Empresa</a:t>
          </a:r>
        </a:p>
      </xdr:txBody>
    </xdr:sp>
    <xdr:clientData/>
  </xdr:twoCellAnchor>
  <xdr:twoCellAnchor>
    <xdr:from>
      <xdr:col>2</xdr:col>
      <xdr:colOff>457200</xdr:colOff>
      <xdr:row>2</xdr:row>
      <xdr:rowOff>19050</xdr:rowOff>
    </xdr:from>
    <xdr:to>
      <xdr:col>4</xdr:col>
      <xdr:colOff>66675</xdr:colOff>
      <xdr:row>2</xdr:row>
      <xdr:rowOff>209550</xdr:rowOff>
    </xdr:to>
    <xdr:sp macro="" textlink="">
      <xdr:nvSpPr>
        <xdr:cNvPr id="6" name="Round Same Side Corner Rectangle 5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00000000-0008-0000-0300-000006000000}"/>
            </a:ext>
          </a:extLst>
        </xdr:cNvPr>
        <xdr:cNvSpPr/>
      </xdr:nvSpPr>
      <xdr:spPr>
        <a:xfrm>
          <a:off x="165735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1</a:t>
          </a:r>
        </a:p>
      </xdr:txBody>
    </xdr:sp>
    <xdr:clientData/>
  </xdr:twoCellAnchor>
  <xdr:twoCellAnchor>
    <xdr:from>
      <xdr:col>4</xdr:col>
      <xdr:colOff>95250</xdr:colOff>
      <xdr:row>2</xdr:row>
      <xdr:rowOff>19050</xdr:rowOff>
    </xdr:from>
    <xdr:to>
      <xdr:col>5</xdr:col>
      <xdr:colOff>295275</xdr:colOff>
      <xdr:row>2</xdr:row>
      <xdr:rowOff>209550</xdr:rowOff>
    </xdr:to>
    <xdr:sp macro="" textlink="">
      <xdr:nvSpPr>
        <xdr:cNvPr id="7" name="Round Same Side Corner Rectangle 6">
          <a:extLst>
            <a:ext uri="{FF2B5EF4-FFF2-40B4-BE49-F238E27FC236}">
              <a16:creationId xmlns="" xmlns:a16="http://schemas.microsoft.com/office/drawing/2014/main" id="{00000000-0008-0000-0300-000007000000}"/>
            </a:ext>
          </a:extLst>
        </xdr:cNvPr>
        <xdr:cNvSpPr/>
      </xdr:nvSpPr>
      <xdr:spPr>
        <a:xfrm>
          <a:off x="2476500" y="666750"/>
          <a:ext cx="790575" cy="190500"/>
        </a:xfrm>
        <a:prstGeom prst="round2SameRect">
          <a:avLst/>
        </a:prstGeom>
        <a:solidFill>
          <a:srgbClr val="90BFB8"/>
        </a:solidFill>
        <a:ln w="19050">
          <a:solidFill>
            <a:srgbClr val="90BFB8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Produto</a:t>
          </a:r>
          <a:r>
            <a:rPr lang="pt-BR" sz="1100" b="1" baseline="0">
              <a:solidFill>
                <a:schemeClr val="bg1"/>
              </a:solidFill>
            </a:rPr>
            <a:t> 2</a:t>
          </a:r>
        </a:p>
      </xdr:txBody>
    </xdr:sp>
    <xdr:clientData/>
  </xdr:twoCellAnchor>
  <xdr:twoCellAnchor>
    <xdr:from>
      <xdr:col>5</xdr:col>
      <xdr:colOff>323850</xdr:colOff>
      <xdr:row>2</xdr:row>
      <xdr:rowOff>19050</xdr:rowOff>
    </xdr:from>
    <xdr:to>
      <xdr:col>6</xdr:col>
      <xdr:colOff>504825</xdr:colOff>
      <xdr:row>2</xdr:row>
      <xdr:rowOff>209550</xdr:rowOff>
    </xdr:to>
    <xdr:sp macro="" textlink="">
      <xdr:nvSpPr>
        <xdr:cNvPr id="8" name="Round Same Side Corner Rectangle 7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00000000-0008-0000-0300-000008000000}"/>
            </a:ext>
          </a:extLst>
        </xdr:cNvPr>
        <xdr:cNvSpPr/>
      </xdr:nvSpPr>
      <xdr:spPr>
        <a:xfrm>
          <a:off x="329565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3</a:t>
          </a:r>
        </a:p>
      </xdr:txBody>
    </xdr:sp>
    <xdr:clientData/>
  </xdr:twoCellAnchor>
  <xdr:twoCellAnchor>
    <xdr:from>
      <xdr:col>6</xdr:col>
      <xdr:colOff>533400</xdr:colOff>
      <xdr:row>2</xdr:row>
      <xdr:rowOff>19050</xdr:rowOff>
    </xdr:from>
    <xdr:to>
      <xdr:col>9</xdr:col>
      <xdr:colOff>333375</xdr:colOff>
      <xdr:row>2</xdr:row>
      <xdr:rowOff>209550</xdr:rowOff>
    </xdr:to>
    <xdr:sp macro="" textlink="">
      <xdr:nvSpPr>
        <xdr:cNvPr id="9" name="Round Same Side Corner Rectangle 8">
          <a:hlinkClick xmlns:r="http://schemas.openxmlformats.org/officeDocument/2006/relationships" r:id="rId5"/>
          <a:extLst>
            <a:ext uri="{FF2B5EF4-FFF2-40B4-BE49-F238E27FC236}">
              <a16:creationId xmlns="" xmlns:a16="http://schemas.microsoft.com/office/drawing/2014/main" id="{00000000-0008-0000-0300-000009000000}"/>
            </a:ext>
          </a:extLst>
        </xdr:cNvPr>
        <xdr:cNvSpPr/>
      </xdr:nvSpPr>
      <xdr:spPr>
        <a:xfrm>
          <a:off x="411480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4</a:t>
          </a:r>
        </a:p>
      </xdr:txBody>
    </xdr:sp>
    <xdr:clientData/>
  </xdr:twoCellAnchor>
  <xdr:twoCellAnchor>
    <xdr:from>
      <xdr:col>9</xdr:col>
      <xdr:colOff>361950</xdr:colOff>
      <xdr:row>2</xdr:row>
      <xdr:rowOff>19050</xdr:rowOff>
    </xdr:from>
    <xdr:to>
      <xdr:col>10</xdr:col>
      <xdr:colOff>542925</xdr:colOff>
      <xdr:row>2</xdr:row>
      <xdr:rowOff>209550</xdr:rowOff>
    </xdr:to>
    <xdr:sp macro="" textlink="">
      <xdr:nvSpPr>
        <xdr:cNvPr id="10" name="Round Same Side Corner Rectangle 9">
          <a:hlinkClick xmlns:r="http://schemas.openxmlformats.org/officeDocument/2006/relationships" r:id="rId6"/>
          <a:extLst>
            <a:ext uri="{FF2B5EF4-FFF2-40B4-BE49-F238E27FC236}">
              <a16:creationId xmlns="" xmlns:a16="http://schemas.microsoft.com/office/drawing/2014/main" id="{00000000-0008-0000-0300-00000A000000}"/>
            </a:ext>
          </a:extLst>
        </xdr:cNvPr>
        <xdr:cNvSpPr/>
      </xdr:nvSpPr>
      <xdr:spPr>
        <a:xfrm>
          <a:off x="493395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5</a:t>
          </a:r>
        </a:p>
      </xdr:txBody>
    </xdr:sp>
    <xdr:clientData/>
  </xdr:twoCellAnchor>
  <xdr:twoCellAnchor>
    <xdr:from>
      <xdr:col>10</xdr:col>
      <xdr:colOff>571500</xdr:colOff>
      <xdr:row>2</xdr:row>
      <xdr:rowOff>19050</xdr:rowOff>
    </xdr:from>
    <xdr:to>
      <xdr:col>12</xdr:col>
      <xdr:colOff>142875</xdr:colOff>
      <xdr:row>2</xdr:row>
      <xdr:rowOff>209550</xdr:rowOff>
    </xdr:to>
    <xdr:sp macro="" textlink="">
      <xdr:nvSpPr>
        <xdr:cNvPr id="11" name="Round Same Side Corner Rectangle 10">
          <a:hlinkClick xmlns:r="http://schemas.openxmlformats.org/officeDocument/2006/relationships" r:id="rId7"/>
          <a:extLst>
            <a:ext uri="{FF2B5EF4-FFF2-40B4-BE49-F238E27FC236}">
              <a16:creationId xmlns="" xmlns:a16="http://schemas.microsoft.com/office/drawing/2014/main" id="{00000000-0008-0000-0300-00000B000000}"/>
            </a:ext>
          </a:extLst>
        </xdr:cNvPr>
        <xdr:cNvSpPr/>
      </xdr:nvSpPr>
      <xdr:spPr>
        <a:xfrm>
          <a:off x="575310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6</a:t>
          </a:r>
        </a:p>
      </xdr:txBody>
    </xdr:sp>
    <xdr:clientData/>
  </xdr:twoCellAnchor>
  <xdr:twoCellAnchor>
    <xdr:from>
      <xdr:col>12</xdr:col>
      <xdr:colOff>171450</xdr:colOff>
      <xdr:row>2</xdr:row>
      <xdr:rowOff>19050</xdr:rowOff>
    </xdr:from>
    <xdr:to>
      <xdr:col>13</xdr:col>
      <xdr:colOff>352425</xdr:colOff>
      <xdr:row>2</xdr:row>
      <xdr:rowOff>209550</xdr:rowOff>
    </xdr:to>
    <xdr:sp macro="" textlink="">
      <xdr:nvSpPr>
        <xdr:cNvPr id="12" name="Round Same Side Corner Rectangle 11">
          <a:hlinkClick xmlns:r="http://schemas.openxmlformats.org/officeDocument/2006/relationships" r:id="rId8"/>
          <a:extLst>
            <a:ext uri="{FF2B5EF4-FFF2-40B4-BE49-F238E27FC236}">
              <a16:creationId xmlns="" xmlns:a16="http://schemas.microsoft.com/office/drawing/2014/main" id="{00000000-0008-0000-0300-00000C000000}"/>
            </a:ext>
          </a:extLst>
        </xdr:cNvPr>
        <xdr:cNvSpPr/>
      </xdr:nvSpPr>
      <xdr:spPr>
        <a:xfrm>
          <a:off x="657225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7</a:t>
          </a:r>
        </a:p>
      </xdr:txBody>
    </xdr:sp>
    <xdr:clientData/>
  </xdr:twoCellAnchor>
  <xdr:twoCellAnchor>
    <xdr:from>
      <xdr:col>13</xdr:col>
      <xdr:colOff>381000</xdr:colOff>
      <xdr:row>2</xdr:row>
      <xdr:rowOff>19050</xdr:rowOff>
    </xdr:from>
    <xdr:to>
      <xdr:col>14</xdr:col>
      <xdr:colOff>561975</xdr:colOff>
      <xdr:row>2</xdr:row>
      <xdr:rowOff>209550</xdr:rowOff>
    </xdr:to>
    <xdr:sp macro="" textlink="">
      <xdr:nvSpPr>
        <xdr:cNvPr id="13" name="Round Same Side Corner Rectangle 12">
          <a:hlinkClick xmlns:r="http://schemas.openxmlformats.org/officeDocument/2006/relationships" r:id="rId9"/>
          <a:extLst>
            <a:ext uri="{FF2B5EF4-FFF2-40B4-BE49-F238E27FC236}">
              <a16:creationId xmlns="" xmlns:a16="http://schemas.microsoft.com/office/drawing/2014/main" id="{00000000-0008-0000-0300-00000D000000}"/>
            </a:ext>
          </a:extLst>
        </xdr:cNvPr>
        <xdr:cNvSpPr/>
      </xdr:nvSpPr>
      <xdr:spPr>
        <a:xfrm>
          <a:off x="739140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8</a:t>
          </a:r>
        </a:p>
      </xdr:txBody>
    </xdr:sp>
    <xdr:clientData/>
  </xdr:twoCellAnchor>
  <xdr:twoCellAnchor>
    <xdr:from>
      <xdr:col>14</xdr:col>
      <xdr:colOff>590550</xdr:colOff>
      <xdr:row>2</xdr:row>
      <xdr:rowOff>19050</xdr:rowOff>
    </xdr:from>
    <xdr:to>
      <xdr:col>16</xdr:col>
      <xdr:colOff>276225</xdr:colOff>
      <xdr:row>2</xdr:row>
      <xdr:rowOff>209550</xdr:rowOff>
    </xdr:to>
    <xdr:sp macro="" textlink="">
      <xdr:nvSpPr>
        <xdr:cNvPr id="14" name="Round Same Side Corner Rectangle 13">
          <a:hlinkClick xmlns:r="http://schemas.openxmlformats.org/officeDocument/2006/relationships" r:id="rId10"/>
          <a:extLst>
            <a:ext uri="{FF2B5EF4-FFF2-40B4-BE49-F238E27FC236}">
              <a16:creationId xmlns="" xmlns:a16="http://schemas.microsoft.com/office/drawing/2014/main" id="{00000000-0008-0000-0300-00000E000000}"/>
            </a:ext>
          </a:extLst>
        </xdr:cNvPr>
        <xdr:cNvSpPr/>
      </xdr:nvSpPr>
      <xdr:spPr>
        <a:xfrm>
          <a:off x="821055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9</a:t>
          </a:r>
        </a:p>
      </xdr:txBody>
    </xdr:sp>
    <xdr:clientData/>
  </xdr:twoCellAnchor>
  <xdr:twoCellAnchor>
    <xdr:from>
      <xdr:col>16</xdr:col>
      <xdr:colOff>304800</xdr:colOff>
      <xdr:row>2</xdr:row>
      <xdr:rowOff>19050</xdr:rowOff>
    </xdr:from>
    <xdr:to>
      <xdr:col>17</xdr:col>
      <xdr:colOff>485775</xdr:colOff>
      <xdr:row>2</xdr:row>
      <xdr:rowOff>209550</xdr:rowOff>
    </xdr:to>
    <xdr:sp macro="" textlink="">
      <xdr:nvSpPr>
        <xdr:cNvPr id="15" name="Round Same Side Corner Rectangle 14">
          <a:hlinkClick xmlns:r="http://schemas.openxmlformats.org/officeDocument/2006/relationships" r:id="rId11"/>
          <a:extLst>
            <a:ext uri="{FF2B5EF4-FFF2-40B4-BE49-F238E27FC236}">
              <a16:creationId xmlns="" xmlns:a16="http://schemas.microsoft.com/office/drawing/2014/main" id="{00000000-0008-0000-0300-00000F000000}"/>
            </a:ext>
          </a:extLst>
        </xdr:cNvPr>
        <xdr:cNvSpPr/>
      </xdr:nvSpPr>
      <xdr:spPr>
        <a:xfrm>
          <a:off x="902970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Prod.</a:t>
          </a:r>
          <a:r>
            <a:rPr lang="pt-BR" sz="1100" b="0" baseline="0">
              <a:solidFill>
                <a:sysClr val="windowText" lastClr="000000"/>
              </a:solidFill>
            </a:rPr>
            <a:t> 10</a:t>
          </a:r>
        </a:p>
      </xdr:txBody>
    </xdr:sp>
    <xdr:clientData/>
  </xdr:twoCellAnchor>
  <xdr:twoCellAnchor>
    <xdr:from>
      <xdr:col>17</xdr:col>
      <xdr:colOff>514350</xdr:colOff>
      <xdr:row>2</xdr:row>
      <xdr:rowOff>19050</xdr:rowOff>
    </xdr:from>
    <xdr:to>
      <xdr:col>19</xdr:col>
      <xdr:colOff>85725</xdr:colOff>
      <xdr:row>2</xdr:row>
      <xdr:rowOff>209550</xdr:rowOff>
    </xdr:to>
    <xdr:sp macro="" textlink="">
      <xdr:nvSpPr>
        <xdr:cNvPr id="16" name="Round Same Side Corner Rectangle 15">
          <a:hlinkClick xmlns:r="http://schemas.openxmlformats.org/officeDocument/2006/relationships" r:id="rId12"/>
          <a:extLst>
            <a:ext uri="{FF2B5EF4-FFF2-40B4-BE49-F238E27FC236}">
              <a16:creationId xmlns="" xmlns:a16="http://schemas.microsoft.com/office/drawing/2014/main" id="{00000000-0008-0000-0300-000010000000}"/>
            </a:ext>
          </a:extLst>
        </xdr:cNvPr>
        <xdr:cNvSpPr/>
      </xdr:nvSpPr>
      <xdr:spPr>
        <a:xfrm>
          <a:off x="984885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 baseline="0">
              <a:solidFill>
                <a:sysClr val="windowText" lastClr="000000"/>
              </a:solidFill>
            </a:rPr>
            <a:t>Cap. Prod.</a:t>
          </a:r>
        </a:p>
      </xdr:txBody>
    </xdr:sp>
    <xdr:clientData/>
  </xdr:twoCellAnchor>
  <xdr:twoCellAnchor>
    <xdr:from>
      <xdr:col>19</xdr:col>
      <xdr:colOff>114300</xdr:colOff>
      <xdr:row>2</xdr:row>
      <xdr:rowOff>19050</xdr:rowOff>
    </xdr:from>
    <xdr:to>
      <xdr:col>20</xdr:col>
      <xdr:colOff>295275</xdr:colOff>
      <xdr:row>2</xdr:row>
      <xdr:rowOff>209550</xdr:rowOff>
    </xdr:to>
    <xdr:sp macro="" textlink="">
      <xdr:nvSpPr>
        <xdr:cNvPr id="17" name="Round Same Side Corner Rectangle 16">
          <a:hlinkClick xmlns:r="http://schemas.openxmlformats.org/officeDocument/2006/relationships" r:id="rId13"/>
          <a:extLst>
            <a:ext uri="{FF2B5EF4-FFF2-40B4-BE49-F238E27FC236}">
              <a16:creationId xmlns="" xmlns:a16="http://schemas.microsoft.com/office/drawing/2014/main" id="{00000000-0008-0000-0300-000011000000}"/>
            </a:ext>
          </a:extLst>
        </xdr:cNvPr>
        <xdr:cNvSpPr/>
      </xdr:nvSpPr>
      <xdr:spPr>
        <a:xfrm>
          <a:off x="1066800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 baseline="0">
              <a:solidFill>
                <a:sysClr val="windowText" lastClr="000000"/>
              </a:solidFill>
            </a:rPr>
            <a:t>Custos</a:t>
          </a:r>
        </a:p>
      </xdr:txBody>
    </xdr:sp>
    <xdr:clientData/>
  </xdr:twoCellAnchor>
  <xdr:twoCellAnchor>
    <xdr:from>
      <xdr:col>20</xdr:col>
      <xdr:colOff>323850</xdr:colOff>
      <xdr:row>2</xdr:row>
      <xdr:rowOff>19050</xdr:rowOff>
    </xdr:from>
    <xdr:to>
      <xdr:col>21</xdr:col>
      <xdr:colOff>0</xdr:colOff>
      <xdr:row>2</xdr:row>
      <xdr:rowOff>209550</xdr:rowOff>
    </xdr:to>
    <xdr:sp macro="" textlink="">
      <xdr:nvSpPr>
        <xdr:cNvPr id="18" name="Round Same Side Corner Rectangle 17">
          <a:hlinkClick xmlns:r="http://schemas.openxmlformats.org/officeDocument/2006/relationships" r:id="rId14"/>
          <a:extLst>
            <a:ext uri="{FF2B5EF4-FFF2-40B4-BE49-F238E27FC236}">
              <a16:creationId xmlns="" xmlns:a16="http://schemas.microsoft.com/office/drawing/2014/main" id="{00000000-0008-0000-0300-000012000000}"/>
            </a:ext>
          </a:extLst>
        </xdr:cNvPr>
        <xdr:cNvSpPr/>
      </xdr:nvSpPr>
      <xdr:spPr>
        <a:xfrm>
          <a:off x="1148715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Preço</a:t>
          </a:r>
          <a:endParaRPr lang="pt-BR" sz="1100" b="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</xdr:row>
      <xdr:rowOff>19050</xdr:rowOff>
    </xdr:from>
    <xdr:to>
      <xdr:col>1</xdr:col>
      <xdr:colOff>202406</xdr:colOff>
      <xdr:row>2</xdr:row>
      <xdr:rowOff>209550</xdr:rowOff>
    </xdr:to>
    <xdr:sp macro="" textlink="">
      <xdr:nvSpPr>
        <xdr:cNvPr id="4" name="Round Same Side Corner Rectangle 3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SpPr/>
      </xdr:nvSpPr>
      <xdr:spPr>
        <a:xfrm>
          <a:off x="19050" y="666750"/>
          <a:ext cx="792956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Tutorial</a:t>
          </a:r>
        </a:p>
      </xdr:txBody>
    </xdr:sp>
    <xdr:clientData/>
  </xdr:twoCellAnchor>
  <xdr:twoCellAnchor>
    <xdr:from>
      <xdr:col>1</xdr:col>
      <xdr:colOff>228600</xdr:colOff>
      <xdr:row>2</xdr:row>
      <xdr:rowOff>19050</xdr:rowOff>
    </xdr:from>
    <xdr:to>
      <xdr:col>2</xdr:col>
      <xdr:colOff>428625</xdr:colOff>
      <xdr:row>2</xdr:row>
      <xdr:rowOff>209550</xdr:rowOff>
    </xdr:to>
    <xdr:sp macro="" textlink="">
      <xdr:nvSpPr>
        <xdr:cNvPr id="5" name="Round Same Side Corner Rectangle 4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SpPr/>
      </xdr:nvSpPr>
      <xdr:spPr>
        <a:xfrm>
          <a:off x="83820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 baseline="0">
              <a:solidFill>
                <a:sysClr val="windowText" lastClr="000000"/>
              </a:solidFill>
            </a:rPr>
            <a:t>Empresa</a:t>
          </a:r>
        </a:p>
      </xdr:txBody>
    </xdr:sp>
    <xdr:clientData/>
  </xdr:twoCellAnchor>
  <xdr:twoCellAnchor>
    <xdr:from>
      <xdr:col>2</xdr:col>
      <xdr:colOff>457200</xdr:colOff>
      <xdr:row>2</xdr:row>
      <xdr:rowOff>19050</xdr:rowOff>
    </xdr:from>
    <xdr:to>
      <xdr:col>4</xdr:col>
      <xdr:colOff>66675</xdr:colOff>
      <xdr:row>2</xdr:row>
      <xdr:rowOff>209550</xdr:rowOff>
    </xdr:to>
    <xdr:sp macro="" textlink="">
      <xdr:nvSpPr>
        <xdr:cNvPr id="6" name="Round Same Side Corner Rectangle 5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SpPr/>
      </xdr:nvSpPr>
      <xdr:spPr>
        <a:xfrm>
          <a:off x="165735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1</a:t>
          </a:r>
        </a:p>
      </xdr:txBody>
    </xdr:sp>
    <xdr:clientData/>
  </xdr:twoCellAnchor>
  <xdr:twoCellAnchor>
    <xdr:from>
      <xdr:col>4</xdr:col>
      <xdr:colOff>95250</xdr:colOff>
      <xdr:row>2</xdr:row>
      <xdr:rowOff>19050</xdr:rowOff>
    </xdr:from>
    <xdr:to>
      <xdr:col>5</xdr:col>
      <xdr:colOff>295275</xdr:colOff>
      <xdr:row>2</xdr:row>
      <xdr:rowOff>209550</xdr:rowOff>
    </xdr:to>
    <xdr:sp macro="" textlink="">
      <xdr:nvSpPr>
        <xdr:cNvPr id="7" name="Round Same Side Corner Rectangle 6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00000000-0008-0000-0400-000007000000}"/>
            </a:ext>
          </a:extLst>
        </xdr:cNvPr>
        <xdr:cNvSpPr/>
      </xdr:nvSpPr>
      <xdr:spPr>
        <a:xfrm>
          <a:off x="247650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2</a:t>
          </a:r>
        </a:p>
      </xdr:txBody>
    </xdr:sp>
    <xdr:clientData/>
  </xdr:twoCellAnchor>
  <xdr:twoCellAnchor>
    <xdr:from>
      <xdr:col>5</xdr:col>
      <xdr:colOff>323850</xdr:colOff>
      <xdr:row>2</xdr:row>
      <xdr:rowOff>19050</xdr:rowOff>
    </xdr:from>
    <xdr:to>
      <xdr:col>6</xdr:col>
      <xdr:colOff>504825</xdr:colOff>
      <xdr:row>2</xdr:row>
      <xdr:rowOff>209550</xdr:rowOff>
    </xdr:to>
    <xdr:sp macro="" textlink="">
      <xdr:nvSpPr>
        <xdr:cNvPr id="8" name="Round Same Side Corner Rectangle 7">
          <a:extLst>
            <a:ext uri="{FF2B5EF4-FFF2-40B4-BE49-F238E27FC236}">
              <a16:creationId xmlns="" xmlns:a16="http://schemas.microsoft.com/office/drawing/2014/main" id="{00000000-0008-0000-0400-000008000000}"/>
            </a:ext>
          </a:extLst>
        </xdr:cNvPr>
        <xdr:cNvSpPr/>
      </xdr:nvSpPr>
      <xdr:spPr>
        <a:xfrm>
          <a:off x="3295650" y="666750"/>
          <a:ext cx="790575" cy="190500"/>
        </a:xfrm>
        <a:prstGeom prst="round2SameRect">
          <a:avLst/>
        </a:prstGeom>
        <a:solidFill>
          <a:srgbClr val="90BFB8"/>
        </a:solidFill>
        <a:ln w="19050">
          <a:solidFill>
            <a:srgbClr val="90BFB8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Produto</a:t>
          </a:r>
          <a:r>
            <a:rPr lang="pt-BR" sz="1100" b="1" baseline="0">
              <a:solidFill>
                <a:schemeClr val="bg1"/>
              </a:solidFill>
            </a:rPr>
            <a:t> 3</a:t>
          </a:r>
        </a:p>
      </xdr:txBody>
    </xdr:sp>
    <xdr:clientData/>
  </xdr:twoCellAnchor>
  <xdr:twoCellAnchor>
    <xdr:from>
      <xdr:col>6</xdr:col>
      <xdr:colOff>533400</xdr:colOff>
      <xdr:row>2</xdr:row>
      <xdr:rowOff>19050</xdr:rowOff>
    </xdr:from>
    <xdr:to>
      <xdr:col>9</xdr:col>
      <xdr:colOff>333375</xdr:colOff>
      <xdr:row>2</xdr:row>
      <xdr:rowOff>209550</xdr:rowOff>
    </xdr:to>
    <xdr:sp macro="" textlink="">
      <xdr:nvSpPr>
        <xdr:cNvPr id="9" name="Round Same Side Corner Rectangle 8">
          <a:hlinkClick xmlns:r="http://schemas.openxmlformats.org/officeDocument/2006/relationships" r:id="rId5"/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SpPr/>
      </xdr:nvSpPr>
      <xdr:spPr>
        <a:xfrm>
          <a:off x="411480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4</a:t>
          </a:r>
        </a:p>
      </xdr:txBody>
    </xdr:sp>
    <xdr:clientData/>
  </xdr:twoCellAnchor>
  <xdr:twoCellAnchor>
    <xdr:from>
      <xdr:col>9</xdr:col>
      <xdr:colOff>361950</xdr:colOff>
      <xdr:row>2</xdr:row>
      <xdr:rowOff>19050</xdr:rowOff>
    </xdr:from>
    <xdr:to>
      <xdr:col>10</xdr:col>
      <xdr:colOff>542925</xdr:colOff>
      <xdr:row>2</xdr:row>
      <xdr:rowOff>209550</xdr:rowOff>
    </xdr:to>
    <xdr:sp macro="" textlink="">
      <xdr:nvSpPr>
        <xdr:cNvPr id="10" name="Round Same Side Corner Rectangle 9">
          <a:hlinkClick xmlns:r="http://schemas.openxmlformats.org/officeDocument/2006/relationships" r:id="rId6"/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SpPr/>
      </xdr:nvSpPr>
      <xdr:spPr>
        <a:xfrm>
          <a:off x="493395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5</a:t>
          </a:r>
        </a:p>
      </xdr:txBody>
    </xdr:sp>
    <xdr:clientData/>
  </xdr:twoCellAnchor>
  <xdr:twoCellAnchor>
    <xdr:from>
      <xdr:col>10</xdr:col>
      <xdr:colOff>571500</xdr:colOff>
      <xdr:row>2</xdr:row>
      <xdr:rowOff>19050</xdr:rowOff>
    </xdr:from>
    <xdr:to>
      <xdr:col>12</xdr:col>
      <xdr:colOff>142875</xdr:colOff>
      <xdr:row>2</xdr:row>
      <xdr:rowOff>209550</xdr:rowOff>
    </xdr:to>
    <xdr:sp macro="" textlink="">
      <xdr:nvSpPr>
        <xdr:cNvPr id="11" name="Round Same Side Corner Rectangle 10">
          <a:hlinkClick xmlns:r="http://schemas.openxmlformats.org/officeDocument/2006/relationships" r:id="rId7"/>
          <a:extLst>
            <a:ext uri="{FF2B5EF4-FFF2-40B4-BE49-F238E27FC236}">
              <a16:creationId xmlns="" xmlns:a16="http://schemas.microsoft.com/office/drawing/2014/main" id="{00000000-0008-0000-0400-00000B000000}"/>
            </a:ext>
          </a:extLst>
        </xdr:cNvPr>
        <xdr:cNvSpPr/>
      </xdr:nvSpPr>
      <xdr:spPr>
        <a:xfrm>
          <a:off x="575310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6</a:t>
          </a:r>
        </a:p>
      </xdr:txBody>
    </xdr:sp>
    <xdr:clientData/>
  </xdr:twoCellAnchor>
  <xdr:twoCellAnchor>
    <xdr:from>
      <xdr:col>12</xdr:col>
      <xdr:colOff>171450</xdr:colOff>
      <xdr:row>2</xdr:row>
      <xdr:rowOff>19050</xdr:rowOff>
    </xdr:from>
    <xdr:to>
      <xdr:col>13</xdr:col>
      <xdr:colOff>352425</xdr:colOff>
      <xdr:row>2</xdr:row>
      <xdr:rowOff>209550</xdr:rowOff>
    </xdr:to>
    <xdr:sp macro="" textlink="">
      <xdr:nvSpPr>
        <xdr:cNvPr id="12" name="Round Same Side Corner Rectangle 11">
          <a:hlinkClick xmlns:r="http://schemas.openxmlformats.org/officeDocument/2006/relationships" r:id="rId8"/>
          <a:extLst>
            <a:ext uri="{FF2B5EF4-FFF2-40B4-BE49-F238E27FC236}">
              <a16:creationId xmlns="" xmlns:a16="http://schemas.microsoft.com/office/drawing/2014/main" id="{00000000-0008-0000-0400-00000C000000}"/>
            </a:ext>
          </a:extLst>
        </xdr:cNvPr>
        <xdr:cNvSpPr/>
      </xdr:nvSpPr>
      <xdr:spPr>
        <a:xfrm>
          <a:off x="657225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7</a:t>
          </a:r>
        </a:p>
      </xdr:txBody>
    </xdr:sp>
    <xdr:clientData/>
  </xdr:twoCellAnchor>
  <xdr:twoCellAnchor>
    <xdr:from>
      <xdr:col>13</xdr:col>
      <xdr:colOff>381000</xdr:colOff>
      <xdr:row>2</xdr:row>
      <xdr:rowOff>19050</xdr:rowOff>
    </xdr:from>
    <xdr:to>
      <xdr:col>14</xdr:col>
      <xdr:colOff>561975</xdr:colOff>
      <xdr:row>2</xdr:row>
      <xdr:rowOff>209550</xdr:rowOff>
    </xdr:to>
    <xdr:sp macro="" textlink="">
      <xdr:nvSpPr>
        <xdr:cNvPr id="13" name="Round Same Side Corner Rectangle 12">
          <a:hlinkClick xmlns:r="http://schemas.openxmlformats.org/officeDocument/2006/relationships" r:id="rId9"/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SpPr/>
      </xdr:nvSpPr>
      <xdr:spPr>
        <a:xfrm>
          <a:off x="739140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8</a:t>
          </a:r>
        </a:p>
      </xdr:txBody>
    </xdr:sp>
    <xdr:clientData/>
  </xdr:twoCellAnchor>
  <xdr:twoCellAnchor>
    <xdr:from>
      <xdr:col>14</xdr:col>
      <xdr:colOff>590550</xdr:colOff>
      <xdr:row>2</xdr:row>
      <xdr:rowOff>19050</xdr:rowOff>
    </xdr:from>
    <xdr:to>
      <xdr:col>16</xdr:col>
      <xdr:colOff>276225</xdr:colOff>
      <xdr:row>2</xdr:row>
      <xdr:rowOff>209550</xdr:rowOff>
    </xdr:to>
    <xdr:sp macro="" textlink="">
      <xdr:nvSpPr>
        <xdr:cNvPr id="14" name="Round Same Side Corner Rectangle 13">
          <a:hlinkClick xmlns:r="http://schemas.openxmlformats.org/officeDocument/2006/relationships" r:id="rId10"/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SpPr/>
      </xdr:nvSpPr>
      <xdr:spPr>
        <a:xfrm>
          <a:off x="821055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9</a:t>
          </a:r>
        </a:p>
      </xdr:txBody>
    </xdr:sp>
    <xdr:clientData/>
  </xdr:twoCellAnchor>
  <xdr:twoCellAnchor>
    <xdr:from>
      <xdr:col>16</xdr:col>
      <xdr:colOff>304800</xdr:colOff>
      <xdr:row>2</xdr:row>
      <xdr:rowOff>19050</xdr:rowOff>
    </xdr:from>
    <xdr:to>
      <xdr:col>17</xdr:col>
      <xdr:colOff>485775</xdr:colOff>
      <xdr:row>2</xdr:row>
      <xdr:rowOff>209550</xdr:rowOff>
    </xdr:to>
    <xdr:sp macro="" textlink="">
      <xdr:nvSpPr>
        <xdr:cNvPr id="15" name="Round Same Side Corner Rectangle 14">
          <a:hlinkClick xmlns:r="http://schemas.openxmlformats.org/officeDocument/2006/relationships" r:id="rId11"/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SpPr/>
      </xdr:nvSpPr>
      <xdr:spPr>
        <a:xfrm>
          <a:off x="902970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Prod.</a:t>
          </a:r>
          <a:r>
            <a:rPr lang="pt-BR" sz="1100" b="0" baseline="0">
              <a:solidFill>
                <a:sysClr val="windowText" lastClr="000000"/>
              </a:solidFill>
            </a:rPr>
            <a:t> 10</a:t>
          </a:r>
        </a:p>
      </xdr:txBody>
    </xdr:sp>
    <xdr:clientData/>
  </xdr:twoCellAnchor>
  <xdr:twoCellAnchor>
    <xdr:from>
      <xdr:col>17</xdr:col>
      <xdr:colOff>514350</xdr:colOff>
      <xdr:row>2</xdr:row>
      <xdr:rowOff>19050</xdr:rowOff>
    </xdr:from>
    <xdr:to>
      <xdr:col>19</xdr:col>
      <xdr:colOff>85725</xdr:colOff>
      <xdr:row>2</xdr:row>
      <xdr:rowOff>209550</xdr:rowOff>
    </xdr:to>
    <xdr:sp macro="" textlink="">
      <xdr:nvSpPr>
        <xdr:cNvPr id="16" name="Round Same Side Corner Rectangle 15">
          <a:hlinkClick xmlns:r="http://schemas.openxmlformats.org/officeDocument/2006/relationships" r:id="rId12"/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SpPr/>
      </xdr:nvSpPr>
      <xdr:spPr>
        <a:xfrm>
          <a:off x="984885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 baseline="0">
              <a:solidFill>
                <a:sysClr val="windowText" lastClr="000000"/>
              </a:solidFill>
            </a:rPr>
            <a:t>Cap. Prod.</a:t>
          </a:r>
        </a:p>
      </xdr:txBody>
    </xdr:sp>
    <xdr:clientData/>
  </xdr:twoCellAnchor>
  <xdr:twoCellAnchor>
    <xdr:from>
      <xdr:col>19</xdr:col>
      <xdr:colOff>114300</xdr:colOff>
      <xdr:row>2</xdr:row>
      <xdr:rowOff>19050</xdr:rowOff>
    </xdr:from>
    <xdr:to>
      <xdr:col>20</xdr:col>
      <xdr:colOff>295275</xdr:colOff>
      <xdr:row>2</xdr:row>
      <xdr:rowOff>209550</xdr:rowOff>
    </xdr:to>
    <xdr:sp macro="" textlink="">
      <xdr:nvSpPr>
        <xdr:cNvPr id="17" name="Round Same Side Corner Rectangle 16">
          <a:hlinkClick xmlns:r="http://schemas.openxmlformats.org/officeDocument/2006/relationships" r:id="rId13"/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SpPr/>
      </xdr:nvSpPr>
      <xdr:spPr>
        <a:xfrm>
          <a:off x="1066800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Custos</a:t>
          </a:r>
          <a:endParaRPr lang="pt-BR" sz="1100" b="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323850</xdr:colOff>
      <xdr:row>2</xdr:row>
      <xdr:rowOff>19050</xdr:rowOff>
    </xdr:from>
    <xdr:to>
      <xdr:col>21</xdr:col>
      <xdr:colOff>0</xdr:colOff>
      <xdr:row>2</xdr:row>
      <xdr:rowOff>209550</xdr:rowOff>
    </xdr:to>
    <xdr:sp macro="" textlink="">
      <xdr:nvSpPr>
        <xdr:cNvPr id="18" name="Round Same Side Corner Rectangle 17">
          <a:hlinkClick xmlns:r="http://schemas.openxmlformats.org/officeDocument/2006/relationships" r:id="rId14"/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SpPr/>
      </xdr:nvSpPr>
      <xdr:spPr>
        <a:xfrm>
          <a:off x="1148715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 baseline="0">
              <a:solidFill>
                <a:sysClr val="windowText" lastClr="000000"/>
              </a:solidFill>
            </a:rPr>
            <a:t>Preço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</xdr:row>
      <xdr:rowOff>19050</xdr:rowOff>
    </xdr:from>
    <xdr:to>
      <xdr:col>1</xdr:col>
      <xdr:colOff>202406</xdr:colOff>
      <xdr:row>2</xdr:row>
      <xdr:rowOff>209550</xdr:rowOff>
    </xdr:to>
    <xdr:sp macro="" textlink="">
      <xdr:nvSpPr>
        <xdr:cNvPr id="4" name="Round Same Side Corner Rectangle 3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SpPr/>
      </xdr:nvSpPr>
      <xdr:spPr>
        <a:xfrm>
          <a:off x="19050" y="666750"/>
          <a:ext cx="792956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Tutorial</a:t>
          </a:r>
        </a:p>
      </xdr:txBody>
    </xdr:sp>
    <xdr:clientData/>
  </xdr:twoCellAnchor>
  <xdr:twoCellAnchor>
    <xdr:from>
      <xdr:col>1</xdr:col>
      <xdr:colOff>228600</xdr:colOff>
      <xdr:row>2</xdr:row>
      <xdr:rowOff>19050</xdr:rowOff>
    </xdr:from>
    <xdr:to>
      <xdr:col>2</xdr:col>
      <xdr:colOff>428625</xdr:colOff>
      <xdr:row>2</xdr:row>
      <xdr:rowOff>209550</xdr:rowOff>
    </xdr:to>
    <xdr:sp macro="" textlink="">
      <xdr:nvSpPr>
        <xdr:cNvPr id="5" name="Round Same Side Corner Rectangle 4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SpPr/>
      </xdr:nvSpPr>
      <xdr:spPr>
        <a:xfrm>
          <a:off x="83820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Empresa</a:t>
          </a:r>
          <a:endParaRPr lang="pt-BR" sz="1100" b="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457200</xdr:colOff>
      <xdr:row>2</xdr:row>
      <xdr:rowOff>19050</xdr:rowOff>
    </xdr:from>
    <xdr:to>
      <xdr:col>4</xdr:col>
      <xdr:colOff>66675</xdr:colOff>
      <xdr:row>2</xdr:row>
      <xdr:rowOff>209550</xdr:rowOff>
    </xdr:to>
    <xdr:sp macro="" textlink="">
      <xdr:nvSpPr>
        <xdr:cNvPr id="6" name="Round Same Side Corner Rectangle 5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SpPr/>
      </xdr:nvSpPr>
      <xdr:spPr>
        <a:xfrm>
          <a:off x="165735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1</a:t>
          </a:r>
        </a:p>
      </xdr:txBody>
    </xdr:sp>
    <xdr:clientData/>
  </xdr:twoCellAnchor>
  <xdr:twoCellAnchor>
    <xdr:from>
      <xdr:col>4</xdr:col>
      <xdr:colOff>95250</xdr:colOff>
      <xdr:row>2</xdr:row>
      <xdr:rowOff>19050</xdr:rowOff>
    </xdr:from>
    <xdr:to>
      <xdr:col>5</xdr:col>
      <xdr:colOff>295275</xdr:colOff>
      <xdr:row>2</xdr:row>
      <xdr:rowOff>209550</xdr:rowOff>
    </xdr:to>
    <xdr:sp macro="" textlink="">
      <xdr:nvSpPr>
        <xdr:cNvPr id="7" name="Round Same Side Corner Rectangle 6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SpPr/>
      </xdr:nvSpPr>
      <xdr:spPr>
        <a:xfrm>
          <a:off x="247650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2</a:t>
          </a:r>
        </a:p>
      </xdr:txBody>
    </xdr:sp>
    <xdr:clientData/>
  </xdr:twoCellAnchor>
  <xdr:twoCellAnchor>
    <xdr:from>
      <xdr:col>5</xdr:col>
      <xdr:colOff>323850</xdr:colOff>
      <xdr:row>2</xdr:row>
      <xdr:rowOff>19050</xdr:rowOff>
    </xdr:from>
    <xdr:to>
      <xdr:col>6</xdr:col>
      <xdr:colOff>504825</xdr:colOff>
      <xdr:row>2</xdr:row>
      <xdr:rowOff>209550</xdr:rowOff>
    </xdr:to>
    <xdr:sp macro="" textlink="">
      <xdr:nvSpPr>
        <xdr:cNvPr id="8" name="Round Same Side Corner Rectangle 7">
          <a:hlinkClick xmlns:r="http://schemas.openxmlformats.org/officeDocument/2006/relationships" r:id="rId5"/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SpPr/>
      </xdr:nvSpPr>
      <xdr:spPr>
        <a:xfrm>
          <a:off x="329565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3</a:t>
          </a:r>
        </a:p>
      </xdr:txBody>
    </xdr:sp>
    <xdr:clientData/>
  </xdr:twoCellAnchor>
  <xdr:twoCellAnchor>
    <xdr:from>
      <xdr:col>6</xdr:col>
      <xdr:colOff>533400</xdr:colOff>
      <xdr:row>2</xdr:row>
      <xdr:rowOff>19050</xdr:rowOff>
    </xdr:from>
    <xdr:to>
      <xdr:col>9</xdr:col>
      <xdr:colOff>333375</xdr:colOff>
      <xdr:row>2</xdr:row>
      <xdr:rowOff>209550</xdr:rowOff>
    </xdr:to>
    <xdr:sp macro="" textlink="">
      <xdr:nvSpPr>
        <xdr:cNvPr id="9" name="Round Same Side Corner Rectangle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SpPr/>
      </xdr:nvSpPr>
      <xdr:spPr>
        <a:xfrm>
          <a:off x="4114800" y="666750"/>
          <a:ext cx="790575" cy="190500"/>
        </a:xfrm>
        <a:prstGeom prst="round2SameRect">
          <a:avLst/>
        </a:prstGeom>
        <a:solidFill>
          <a:srgbClr val="90BFB8"/>
        </a:solidFill>
        <a:ln w="19050">
          <a:solidFill>
            <a:srgbClr val="90BFB8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Produto</a:t>
          </a:r>
          <a:r>
            <a:rPr lang="pt-BR" sz="1100" b="1" baseline="0">
              <a:solidFill>
                <a:schemeClr val="bg1"/>
              </a:solidFill>
            </a:rPr>
            <a:t> 4</a:t>
          </a:r>
        </a:p>
      </xdr:txBody>
    </xdr:sp>
    <xdr:clientData/>
  </xdr:twoCellAnchor>
  <xdr:twoCellAnchor>
    <xdr:from>
      <xdr:col>9</xdr:col>
      <xdr:colOff>361950</xdr:colOff>
      <xdr:row>2</xdr:row>
      <xdr:rowOff>19050</xdr:rowOff>
    </xdr:from>
    <xdr:to>
      <xdr:col>10</xdr:col>
      <xdr:colOff>542925</xdr:colOff>
      <xdr:row>2</xdr:row>
      <xdr:rowOff>209550</xdr:rowOff>
    </xdr:to>
    <xdr:sp macro="" textlink="">
      <xdr:nvSpPr>
        <xdr:cNvPr id="10" name="Round Same Side Corner Rectangle 9">
          <a:hlinkClick xmlns:r="http://schemas.openxmlformats.org/officeDocument/2006/relationships" r:id="rId6"/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SpPr/>
      </xdr:nvSpPr>
      <xdr:spPr>
        <a:xfrm>
          <a:off x="493395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5</a:t>
          </a:r>
        </a:p>
      </xdr:txBody>
    </xdr:sp>
    <xdr:clientData/>
  </xdr:twoCellAnchor>
  <xdr:twoCellAnchor>
    <xdr:from>
      <xdr:col>10</xdr:col>
      <xdr:colOff>571500</xdr:colOff>
      <xdr:row>2</xdr:row>
      <xdr:rowOff>19050</xdr:rowOff>
    </xdr:from>
    <xdr:to>
      <xdr:col>12</xdr:col>
      <xdr:colOff>142875</xdr:colOff>
      <xdr:row>2</xdr:row>
      <xdr:rowOff>209550</xdr:rowOff>
    </xdr:to>
    <xdr:sp macro="" textlink="">
      <xdr:nvSpPr>
        <xdr:cNvPr id="11" name="Round Same Side Corner Rectangle 10">
          <a:hlinkClick xmlns:r="http://schemas.openxmlformats.org/officeDocument/2006/relationships" r:id="rId7"/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SpPr/>
      </xdr:nvSpPr>
      <xdr:spPr>
        <a:xfrm>
          <a:off x="575310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6</a:t>
          </a:r>
        </a:p>
      </xdr:txBody>
    </xdr:sp>
    <xdr:clientData/>
  </xdr:twoCellAnchor>
  <xdr:twoCellAnchor>
    <xdr:from>
      <xdr:col>12</xdr:col>
      <xdr:colOff>171450</xdr:colOff>
      <xdr:row>2</xdr:row>
      <xdr:rowOff>19050</xdr:rowOff>
    </xdr:from>
    <xdr:to>
      <xdr:col>13</xdr:col>
      <xdr:colOff>352425</xdr:colOff>
      <xdr:row>2</xdr:row>
      <xdr:rowOff>209550</xdr:rowOff>
    </xdr:to>
    <xdr:sp macro="" textlink="">
      <xdr:nvSpPr>
        <xdr:cNvPr id="12" name="Round Same Side Corner Rectangle 11">
          <a:hlinkClick xmlns:r="http://schemas.openxmlformats.org/officeDocument/2006/relationships" r:id="rId8"/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SpPr/>
      </xdr:nvSpPr>
      <xdr:spPr>
        <a:xfrm>
          <a:off x="657225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7</a:t>
          </a:r>
        </a:p>
      </xdr:txBody>
    </xdr:sp>
    <xdr:clientData/>
  </xdr:twoCellAnchor>
  <xdr:twoCellAnchor>
    <xdr:from>
      <xdr:col>13</xdr:col>
      <xdr:colOff>381000</xdr:colOff>
      <xdr:row>2</xdr:row>
      <xdr:rowOff>19050</xdr:rowOff>
    </xdr:from>
    <xdr:to>
      <xdr:col>14</xdr:col>
      <xdr:colOff>561975</xdr:colOff>
      <xdr:row>2</xdr:row>
      <xdr:rowOff>209550</xdr:rowOff>
    </xdr:to>
    <xdr:sp macro="" textlink="">
      <xdr:nvSpPr>
        <xdr:cNvPr id="13" name="Round Same Side Corner Rectangle 12">
          <a:hlinkClick xmlns:r="http://schemas.openxmlformats.org/officeDocument/2006/relationships" r:id="rId9"/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SpPr/>
      </xdr:nvSpPr>
      <xdr:spPr>
        <a:xfrm>
          <a:off x="739140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8</a:t>
          </a:r>
        </a:p>
      </xdr:txBody>
    </xdr:sp>
    <xdr:clientData/>
  </xdr:twoCellAnchor>
  <xdr:twoCellAnchor>
    <xdr:from>
      <xdr:col>14</xdr:col>
      <xdr:colOff>590550</xdr:colOff>
      <xdr:row>2</xdr:row>
      <xdr:rowOff>19050</xdr:rowOff>
    </xdr:from>
    <xdr:to>
      <xdr:col>16</xdr:col>
      <xdr:colOff>276225</xdr:colOff>
      <xdr:row>2</xdr:row>
      <xdr:rowOff>209550</xdr:rowOff>
    </xdr:to>
    <xdr:sp macro="" textlink="">
      <xdr:nvSpPr>
        <xdr:cNvPr id="14" name="Round Same Side Corner Rectangle 13">
          <a:hlinkClick xmlns:r="http://schemas.openxmlformats.org/officeDocument/2006/relationships" r:id="rId10"/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SpPr/>
      </xdr:nvSpPr>
      <xdr:spPr>
        <a:xfrm>
          <a:off x="821055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9</a:t>
          </a:r>
        </a:p>
      </xdr:txBody>
    </xdr:sp>
    <xdr:clientData/>
  </xdr:twoCellAnchor>
  <xdr:twoCellAnchor>
    <xdr:from>
      <xdr:col>16</xdr:col>
      <xdr:colOff>304800</xdr:colOff>
      <xdr:row>2</xdr:row>
      <xdr:rowOff>19050</xdr:rowOff>
    </xdr:from>
    <xdr:to>
      <xdr:col>17</xdr:col>
      <xdr:colOff>485775</xdr:colOff>
      <xdr:row>2</xdr:row>
      <xdr:rowOff>209550</xdr:rowOff>
    </xdr:to>
    <xdr:sp macro="" textlink="">
      <xdr:nvSpPr>
        <xdr:cNvPr id="15" name="Round Same Side Corner Rectangle 14">
          <a:hlinkClick xmlns:r="http://schemas.openxmlformats.org/officeDocument/2006/relationships" r:id="rId11"/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SpPr/>
      </xdr:nvSpPr>
      <xdr:spPr>
        <a:xfrm>
          <a:off x="902970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Prod.</a:t>
          </a:r>
          <a:r>
            <a:rPr lang="pt-BR" sz="1100" b="0" baseline="0">
              <a:solidFill>
                <a:sysClr val="windowText" lastClr="000000"/>
              </a:solidFill>
            </a:rPr>
            <a:t> 10</a:t>
          </a:r>
        </a:p>
      </xdr:txBody>
    </xdr:sp>
    <xdr:clientData/>
  </xdr:twoCellAnchor>
  <xdr:twoCellAnchor>
    <xdr:from>
      <xdr:col>17</xdr:col>
      <xdr:colOff>514350</xdr:colOff>
      <xdr:row>2</xdr:row>
      <xdr:rowOff>19050</xdr:rowOff>
    </xdr:from>
    <xdr:to>
      <xdr:col>19</xdr:col>
      <xdr:colOff>85725</xdr:colOff>
      <xdr:row>2</xdr:row>
      <xdr:rowOff>209550</xdr:rowOff>
    </xdr:to>
    <xdr:sp macro="" textlink="">
      <xdr:nvSpPr>
        <xdr:cNvPr id="16" name="Round Same Side Corner Rectangle 15">
          <a:hlinkClick xmlns:r="http://schemas.openxmlformats.org/officeDocument/2006/relationships" r:id="rId12"/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SpPr/>
      </xdr:nvSpPr>
      <xdr:spPr>
        <a:xfrm>
          <a:off x="984885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Cap. Prod.</a:t>
          </a:r>
          <a:endParaRPr lang="pt-BR" sz="1100" b="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114300</xdr:colOff>
      <xdr:row>2</xdr:row>
      <xdr:rowOff>19050</xdr:rowOff>
    </xdr:from>
    <xdr:to>
      <xdr:col>20</xdr:col>
      <xdr:colOff>295275</xdr:colOff>
      <xdr:row>2</xdr:row>
      <xdr:rowOff>209550</xdr:rowOff>
    </xdr:to>
    <xdr:sp macro="" textlink="">
      <xdr:nvSpPr>
        <xdr:cNvPr id="17" name="Round Same Side Corner Rectangle 16">
          <a:hlinkClick xmlns:r="http://schemas.openxmlformats.org/officeDocument/2006/relationships" r:id="rId13"/>
          <a:extLst>
            <a:ext uri="{FF2B5EF4-FFF2-40B4-BE49-F238E27FC236}">
              <a16:creationId xmlns="" xmlns:a16="http://schemas.microsoft.com/office/drawing/2014/main" id="{00000000-0008-0000-0500-000011000000}"/>
            </a:ext>
          </a:extLst>
        </xdr:cNvPr>
        <xdr:cNvSpPr/>
      </xdr:nvSpPr>
      <xdr:spPr>
        <a:xfrm>
          <a:off x="1066800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Custos</a:t>
          </a:r>
          <a:endParaRPr lang="pt-BR" sz="1100" b="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323850</xdr:colOff>
      <xdr:row>2</xdr:row>
      <xdr:rowOff>19050</xdr:rowOff>
    </xdr:from>
    <xdr:to>
      <xdr:col>21</xdr:col>
      <xdr:colOff>0</xdr:colOff>
      <xdr:row>2</xdr:row>
      <xdr:rowOff>209550</xdr:rowOff>
    </xdr:to>
    <xdr:sp macro="" textlink="">
      <xdr:nvSpPr>
        <xdr:cNvPr id="18" name="Round Same Side Corner Rectangle 17">
          <a:hlinkClick xmlns:r="http://schemas.openxmlformats.org/officeDocument/2006/relationships" r:id="rId14"/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SpPr/>
      </xdr:nvSpPr>
      <xdr:spPr>
        <a:xfrm>
          <a:off x="1148715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Preço</a:t>
          </a:r>
          <a:endParaRPr lang="pt-BR" sz="1100" b="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</xdr:row>
      <xdr:rowOff>19050</xdr:rowOff>
    </xdr:from>
    <xdr:to>
      <xdr:col>1</xdr:col>
      <xdr:colOff>202406</xdr:colOff>
      <xdr:row>2</xdr:row>
      <xdr:rowOff>209550</xdr:rowOff>
    </xdr:to>
    <xdr:sp macro="" textlink="">
      <xdr:nvSpPr>
        <xdr:cNvPr id="5" name="Round Same Side Corner Rectangle 4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600-000005000000}"/>
            </a:ext>
          </a:extLst>
        </xdr:cNvPr>
        <xdr:cNvSpPr/>
      </xdr:nvSpPr>
      <xdr:spPr>
        <a:xfrm>
          <a:off x="19050" y="666750"/>
          <a:ext cx="792956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Tutorial</a:t>
          </a:r>
        </a:p>
      </xdr:txBody>
    </xdr:sp>
    <xdr:clientData/>
  </xdr:twoCellAnchor>
  <xdr:twoCellAnchor>
    <xdr:from>
      <xdr:col>1</xdr:col>
      <xdr:colOff>228600</xdr:colOff>
      <xdr:row>2</xdr:row>
      <xdr:rowOff>19050</xdr:rowOff>
    </xdr:from>
    <xdr:to>
      <xdr:col>2</xdr:col>
      <xdr:colOff>428625</xdr:colOff>
      <xdr:row>2</xdr:row>
      <xdr:rowOff>209550</xdr:rowOff>
    </xdr:to>
    <xdr:sp macro="" textlink="">
      <xdr:nvSpPr>
        <xdr:cNvPr id="6" name="Round Same Side Corner Rectangle 5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000000-0008-0000-0600-000006000000}"/>
            </a:ext>
          </a:extLst>
        </xdr:cNvPr>
        <xdr:cNvSpPr/>
      </xdr:nvSpPr>
      <xdr:spPr>
        <a:xfrm>
          <a:off x="83820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Empresa</a:t>
          </a:r>
          <a:endParaRPr lang="pt-BR" sz="1100" b="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457200</xdr:colOff>
      <xdr:row>2</xdr:row>
      <xdr:rowOff>19050</xdr:rowOff>
    </xdr:from>
    <xdr:to>
      <xdr:col>4</xdr:col>
      <xdr:colOff>66675</xdr:colOff>
      <xdr:row>2</xdr:row>
      <xdr:rowOff>209550</xdr:rowOff>
    </xdr:to>
    <xdr:sp macro="" textlink="">
      <xdr:nvSpPr>
        <xdr:cNvPr id="7" name="Round Same Side Corner Rectangle 6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00000000-0008-0000-0600-000007000000}"/>
            </a:ext>
          </a:extLst>
        </xdr:cNvPr>
        <xdr:cNvSpPr/>
      </xdr:nvSpPr>
      <xdr:spPr>
        <a:xfrm>
          <a:off x="165735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1</a:t>
          </a:r>
        </a:p>
      </xdr:txBody>
    </xdr:sp>
    <xdr:clientData/>
  </xdr:twoCellAnchor>
  <xdr:twoCellAnchor>
    <xdr:from>
      <xdr:col>4</xdr:col>
      <xdr:colOff>95250</xdr:colOff>
      <xdr:row>2</xdr:row>
      <xdr:rowOff>19050</xdr:rowOff>
    </xdr:from>
    <xdr:to>
      <xdr:col>5</xdr:col>
      <xdr:colOff>295275</xdr:colOff>
      <xdr:row>2</xdr:row>
      <xdr:rowOff>209550</xdr:rowOff>
    </xdr:to>
    <xdr:sp macro="" textlink="">
      <xdr:nvSpPr>
        <xdr:cNvPr id="8" name="Round Same Side Corner Rectangle 7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00000000-0008-0000-0600-000008000000}"/>
            </a:ext>
          </a:extLst>
        </xdr:cNvPr>
        <xdr:cNvSpPr/>
      </xdr:nvSpPr>
      <xdr:spPr>
        <a:xfrm>
          <a:off x="247650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2</a:t>
          </a:r>
        </a:p>
      </xdr:txBody>
    </xdr:sp>
    <xdr:clientData/>
  </xdr:twoCellAnchor>
  <xdr:twoCellAnchor>
    <xdr:from>
      <xdr:col>5</xdr:col>
      <xdr:colOff>323850</xdr:colOff>
      <xdr:row>2</xdr:row>
      <xdr:rowOff>19050</xdr:rowOff>
    </xdr:from>
    <xdr:to>
      <xdr:col>6</xdr:col>
      <xdr:colOff>504825</xdr:colOff>
      <xdr:row>2</xdr:row>
      <xdr:rowOff>209550</xdr:rowOff>
    </xdr:to>
    <xdr:sp macro="" textlink="">
      <xdr:nvSpPr>
        <xdr:cNvPr id="9" name="Round Same Side Corner Rectangle 8">
          <a:hlinkClick xmlns:r="http://schemas.openxmlformats.org/officeDocument/2006/relationships" r:id="rId5"/>
          <a:extLst>
            <a:ext uri="{FF2B5EF4-FFF2-40B4-BE49-F238E27FC236}">
              <a16:creationId xmlns="" xmlns:a16="http://schemas.microsoft.com/office/drawing/2014/main" id="{00000000-0008-0000-0600-000009000000}"/>
            </a:ext>
          </a:extLst>
        </xdr:cNvPr>
        <xdr:cNvSpPr/>
      </xdr:nvSpPr>
      <xdr:spPr>
        <a:xfrm>
          <a:off x="329565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3</a:t>
          </a:r>
        </a:p>
      </xdr:txBody>
    </xdr:sp>
    <xdr:clientData/>
  </xdr:twoCellAnchor>
  <xdr:twoCellAnchor>
    <xdr:from>
      <xdr:col>6</xdr:col>
      <xdr:colOff>533400</xdr:colOff>
      <xdr:row>2</xdr:row>
      <xdr:rowOff>19050</xdr:rowOff>
    </xdr:from>
    <xdr:to>
      <xdr:col>9</xdr:col>
      <xdr:colOff>333375</xdr:colOff>
      <xdr:row>2</xdr:row>
      <xdr:rowOff>209550</xdr:rowOff>
    </xdr:to>
    <xdr:sp macro="" textlink="">
      <xdr:nvSpPr>
        <xdr:cNvPr id="10" name="Round Same Side Corner Rectangle 9">
          <a:hlinkClick xmlns:r="http://schemas.openxmlformats.org/officeDocument/2006/relationships" r:id="rId6"/>
          <a:extLst>
            <a:ext uri="{FF2B5EF4-FFF2-40B4-BE49-F238E27FC236}">
              <a16:creationId xmlns="" xmlns:a16="http://schemas.microsoft.com/office/drawing/2014/main" id="{00000000-0008-0000-0600-00000A000000}"/>
            </a:ext>
          </a:extLst>
        </xdr:cNvPr>
        <xdr:cNvSpPr/>
      </xdr:nvSpPr>
      <xdr:spPr>
        <a:xfrm>
          <a:off x="411480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4</a:t>
          </a:r>
        </a:p>
      </xdr:txBody>
    </xdr:sp>
    <xdr:clientData/>
  </xdr:twoCellAnchor>
  <xdr:twoCellAnchor>
    <xdr:from>
      <xdr:col>9</xdr:col>
      <xdr:colOff>361950</xdr:colOff>
      <xdr:row>2</xdr:row>
      <xdr:rowOff>19050</xdr:rowOff>
    </xdr:from>
    <xdr:to>
      <xdr:col>10</xdr:col>
      <xdr:colOff>542925</xdr:colOff>
      <xdr:row>2</xdr:row>
      <xdr:rowOff>209550</xdr:rowOff>
    </xdr:to>
    <xdr:sp macro="" textlink="">
      <xdr:nvSpPr>
        <xdr:cNvPr id="11" name="Round Same Side Corner Rectangle 10">
          <a:extLst>
            <a:ext uri="{FF2B5EF4-FFF2-40B4-BE49-F238E27FC236}">
              <a16:creationId xmlns="" xmlns:a16="http://schemas.microsoft.com/office/drawing/2014/main" id="{00000000-0008-0000-0600-00000B000000}"/>
            </a:ext>
          </a:extLst>
        </xdr:cNvPr>
        <xdr:cNvSpPr/>
      </xdr:nvSpPr>
      <xdr:spPr>
        <a:xfrm>
          <a:off x="4933950" y="666750"/>
          <a:ext cx="790575" cy="190500"/>
        </a:xfrm>
        <a:prstGeom prst="round2SameRect">
          <a:avLst/>
        </a:prstGeom>
        <a:solidFill>
          <a:srgbClr val="90BFB8"/>
        </a:solidFill>
        <a:ln w="19050">
          <a:solidFill>
            <a:srgbClr val="90BFB8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Produto</a:t>
          </a:r>
          <a:r>
            <a:rPr lang="pt-BR" sz="1100" b="1" baseline="0">
              <a:solidFill>
                <a:schemeClr val="bg1"/>
              </a:solidFill>
            </a:rPr>
            <a:t> 5</a:t>
          </a:r>
        </a:p>
      </xdr:txBody>
    </xdr:sp>
    <xdr:clientData/>
  </xdr:twoCellAnchor>
  <xdr:twoCellAnchor>
    <xdr:from>
      <xdr:col>10</xdr:col>
      <xdr:colOff>571500</xdr:colOff>
      <xdr:row>2</xdr:row>
      <xdr:rowOff>19050</xdr:rowOff>
    </xdr:from>
    <xdr:to>
      <xdr:col>12</xdr:col>
      <xdr:colOff>142875</xdr:colOff>
      <xdr:row>2</xdr:row>
      <xdr:rowOff>209550</xdr:rowOff>
    </xdr:to>
    <xdr:sp macro="" textlink="">
      <xdr:nvSpPr>
        <xdr:cNvPr id="12" name="Round Same Side Corner Rectangle 11">
          <a:hlinkClick xmlns:r="http://schemas.openxmlformats.org/officeDocument/2006/relationships" r:id="rId7"/>
          <a:extLst>
            <a:ext uri="{FF2B5EF4-FFF2-40B4-BE49-F238E27FC236}">
              <a16:creationId xmlns="" xmlns:a16="http://schemas.microsoft.com/office/drawing/2014/main" id="{00000000-0008-0000-0600-00000C000000}"/>
            </a:ext>
          </a:extLst>
        </xdr:cNvPr>
        <xdr:cNvSpPr/>
      </xdr:nvSpPr>
      <xdr:spPr>
        <a:xfrm>
          <a:off x="575310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6</a:t>
          </a:r>
        </a:p>
      </xdr:txBody>
    </xdr:sp>
    <xdr:clientData/>
  </xdr:twoCellAnchor>
  <xdr:twoCellAnchor>
    <xdr:from>
      <xdr:col>12</xdr:col>
      <xdr:colOff>171450</xdr:colOff>
      <xdr:row>2</xdr:row>
      <xdr:rowOff>19050</xdr:rowOff>
    </xdr:from>
    <xdr:to>
      <xdr:col>13</xdr:col>
      <xdr:colOff>352425</xdr:colOff>
      <xdr:row>2</xdr:row>
      <xdr:rowOff>209550</xdr:rowOff>
    </xdr:to>
    <xdr:sp macro="" textlink="">
      <xdr:nvSpPr>
        <xdr:cNvPr id="13" name="Round Same Side Corner Rectangle 12">
          <a:hlinkClick xmlns:r="http://schemas.openxmlformats.org/officeDocument/2006/relationships" r:id="rId8"/>
          <a:extLst>
            <a:ext uri="{FF2B5EF4-FFF2-40B4-BE49-F238E27FC236}">
              <a16:creationId xmlns="" xmlns:a16="http://schemas.microsoft.com/office/drawing/2014/main" id="{00000000-0008-0000-0600-00000D000000}"/>
            </a:ext>
          </a:extLst>
        </xdr:cNvPr>
        <xdr:cNvSpPr/>
      </xdr:nvSpPr>
      <xdr:spPr>
        <a:xfrm>
          <a:off x="657225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7</a:t>
          </a:r>
        </a:p>
      </xdr:txBody>
    </xdr:sp>
    <xdr:clientData/>
  </xdr:twoCellAnchor>
  <xdr:twoCellAnchor>
    <xdr:from>
      <xdr:col>13</xdr:col>
      <xdr:colOff>381000</xdr:colOff>
      <xdr:row>2</xdr:row>
      <xdr:rowOff>19050</xdr:rowOff>
    </xdr:from>
    <xdr:to>
      <xdr:col>14</xdr:col>
      <xdr:colOff>561975</xdr:colOff>
      <xdr:row>2</xdr:row>
      <xdr:rowOff>209550</xdr:rowOff>
    </xdr:to>
    <xdr:sp macro="" textlink="">
      <xdr:nvSpPr>
        <xdr:cNvPr id="14" name="Round Same Side Corner Rectangle 13">
          <a:hlinkClick xmlns:r="http://schemas.openxmlformats.org/officeDocument/2006/relationships" r:id="rId9"/>
          <a:extLst>
            <a:ext uri="{FF2B5EF4-FFF2-40B4-BE49-F238E27FC236}">
              <a16:creationId xmlns="" xmlns:a16="http://schemas.microsoft.com/office/drawing/2014/main" id="{00000000-0008-0000-0600-00000E000000}"/>
            </a:ext>
          </a:extLst>
        </xdr:cNvPr>
        <xdr:cNvSpPr/>
      </xdr:nvSpPr>
      <xdr:spPr>
        <a:xfrm>
          <a:off x="739140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8</a:t>
          </a:r>
        </a:p>
      </xdr:txBody>
    </xdr:sp>
    <xdr:clientData/>
  </xdr:twoCellAnchor>
  <xdr:twoCellAnchor>
    <xdr:from>
      <xdr:col>14</xdr:col>
      <xdr:colOff>590550</xdr:colOff>
      <xdr:row>2</xdr:row>
      <xdr:rowOff>19050</xdr:rowOff>
    </xdr:from>
    <xdr:to>
      <xdr:col>16</xdr:col>
      <xdr:colOff>276225</xdr:colOff>
      <xdr:row>2</xdr:row>
      <xdr:rowOff>209550</xdr:rowOff>
    </xdr:to>
    <xdr:sp macro="" textlink="">
      <xdr:nvSpPr>
        <xdr:cNvPr id="15" name="Round Same Side Corner Rectangle 14">
          <a:hlinkClick xmlns:r="http://schemas.openxmlformats.org/officeDocument/2006/relationships" r:id="rId10"/>
          <a:extLst>
            <a:ext uri="{FF2B5EF4-FFF2-40B4-BE49-F238E27FC236}">
              <a16:creationId xmlns="" xmlns:a16="http://schemas.microsoft.com/office/drawing/2014/main" id="{00000000-0008-0000-0600-00000F000000}"/>
            </a:ext>
          </a:extLst>
        </xdr:cNvPr>
        <xdr:cNvSpPr/>
      </xdr:nvSpPr>
      <xdr:spPr>
        <a:xfrm>
          <a:off x="821055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9</a:t>
          </a:r>
        </a:p>
      </xdr:txBody>
    </xdr:sp>
    <xdr:clientData/>
  </xdr:twoCellAnchor>
  <xdr:twoCellAnchor>
    <xdr:from>
      <xdr:col>16</xdr:col>
      <xdr:colOff>304800</xdr:colOff>
      <xdr:row>2</xdr:row>
      <xdr:rowOff>19050</xdr:rowOff>
    </xdr:from>
    <xdr:to>
      <xdr:col>17</xdr:col>
      <xdr:colOff>485775</xdr:colOff>
      <xdr:row>2</xdr:row>
      <xdr:rowOff>209550</xdr:rowOff>
    </xdr:to>
    <xdr:sp macro="" textlink="">
      <xdr:nvSpPr>
        <xdr:cNvPr id="16" name="Round Same Side Corner Rectangle 15">
          <a:hlinkClick xmlns:r="http://schemas.openxmlformats.org/officeDocument/2006/relationships" r:id="rId11"/>
          <a:extLst>
            <a:ext uri="{FF2B5EF4-FFF2-40B4-BE49-F238E27FC236}">
              <a16:creationId xmlns="" xmlns:a16="http://schemas.microsoft.com/office/drawing/2014/main" id="{00000000-0008-0000-0600-000010000000}"/>
            </a:ext>
          </a:extLst>
        </xdr:cNvPr>
        <xdr:cNvSpPr/>
      </xdr:nvSpPr>
      <xdr:spPr>
        <a:xfrm>
          <a:off x="902970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Prod.</a:t>
          </a:r>
          <a:r>
            <a:rPr lang="pt-BR" sz="1100" b="0" baseline="0">
              <a:solidFill>
                <a:sysClr val="windowText" lastClr="000000"/>
              </a:solidFill>
            </a:rPr>
            <a:t> 10</a:t>
          </a:r>
        </a:p>
      </xdr:txBody>
    </xdr:sp>
    <xdr:clientData/>
  </xdr:twoCellAnchor>
  <xdr:twoCellAnchor>
    <xdr:from>
      <xdr:col>17</xdr:col>
      <xdr:colOff>514350</xdr:colOff>
      <xdr:row>2</xdr:row>
      <xdr:rowOff>19050</xdr:rowOff>
    </xdr:from>
    <xdr:to>
      <xdr:col>19</xdr:col>
      <xdr:colOff>85725</xdr:colOff>
      <xdr:row>2</xdr:row>
      <xdr:rowOff>209550</xdr:rowOff>
    </xdr:to>
    <xdr:sp macro="" textlink="">
      <xdr:nvSpPr>
        <xdr:cNvPr id="17" name="Round Same Side Corner Rectangle 16">
          <a:hlinkClick xmlns:r="http://schemas.openxmlformats.org/officeDocument/2006/relationships" r:id="rId12"/>
          <a:extLst>
            <a:ext uri="{FF2B5EF4-FFF2-40B4-BE49-F238E27FC236}">
              <a16:creationId xmlns="" xmlns:a16="http://schemas.microsoft.com/office/drawing/2014/main" id="{00000000-0008-0000-0600-000011000000}"/>
            </a:ext>
          </a:extLst>
        </xdr:cNvPr>
        <xdr:cNvSpPr/>
      </xdr:nvSpPr>
      <xdr:spPr>
        <a:xfrm>
          <a:off x="984885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Cap. Prod.</a:t>
          </a:r>
          <a:endParaRPr lang="pt-BR" sz="1100" b="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114300</xdr:colOff>
      <xdr:row>2</xdr:row>
      <xdr:rowOff>19050</xdr:rowOff>
    </xdr:from>
    <xdr:to>
      <xdr:col>20</xdr:col>
      <xdr:colOff>295275</xdr:colOff>
      <xdr:row>2</xdr:row>
      <xdr:rowOff>209550</xdr:rowOff>
    </xdr:to>
    <xdr:sp macro="" textlink="">
      <xdr:nvSpPr>
        <xdr:cNvPr id="18" name="Round Same Side Corner Rectangle 17">
          <a:hlinkClick xmlns:r="http://schemas.openxmlformats.org/officeDocument/2006/relationships" r:id="rId13"/>
          <a:extLst>
            <a:ext uri="{FF2B5EF4-FFF2-40B4-BE49-F238E27FC236}">
              <a16:creationId xmlns="" xmlns:a16="http://schemas.microsoft.com/office/drawing/2014/main" id="{00000000-0008-0000-0600-000012000000}"/>
            </a:ext>
          </a:extLst>
        </xdr:cNvPr>
        <xdr:cNvSpPr/>
      </xdr:nvSpPr>
      <xdr:spPr>
        <a:xfrm>
          <a:off x="1066800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 baseline="0">
              <a:solidFill>
                <a:sysClr val="windowText" lastClr="000000"/>
              </a:solidFill>
            </a:rPr>
            <a:t>Custos</a:t>
          </a:r>
        </a:p>
      </xdr:txBody>
    </xdr:sp>
    <xdr:clientData/>
  </xdr:twoCellAnchor>
  <xdr:twoCellAnchor>
    <xdr:from>
      <xdr:col>20</xdr:col>
      <xdr:colOff>323850</xdr:colOff>
      <xdr:row>2</xdr:row>
      <xdr:rowOff>19050</xdr:rowOff>
    </xdr:from>
    <xdr:to>
      <xdr:col>21</xdr:col>
      <xdr:colOff>0</xdr:colOff>
      <xdr:row>2</xdr:row>
      <xdr:rowOff>209550</xdr:rowOff>
    </xdr:to>
    <xdr:sp macro="" textlink="">
      <xdr:nvSpPr>
        <xdr:cNvPr id="19" name="Round Same Side Corner Rectangle 18">
          <a:hlinkClick xmlns:r="http://schemas.openxmlformats.org/officeDocument/2006/relationships" r:id="rId14"/>
          <a:extLst>
            <a:ext uri="{FF2B5EF4-FFF2-40B4-BE49-F238E27FC236}">
              <a16:creationId xmlns="" xmlns:a16="http://schemas.microsoft.com/office/drawing/2014/main" id="{00000000-0008-0000-0600-000013000000}"/>
            </a:ext>
          </a:extLst>
        </xdr:cNvPr>
        <xdr:cNvSpPr/>
      </xdr:nvSpPr>
      <xdr:spPr>
        <a:xfrm>
          <a:off x="1148715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Preço</a:t>
          </a:r>
          <a:endParaRPr lang="pt-BR" sz="1100" b="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</xdr:row>
      <xdr:rowOff>19050</xdr:rowOff>
    </xdr:from>
    <xdr:to>
      <xdr:col>1</xdr:col>
      <xdr:colOff>202406</xdr:colOff>
      <xdr:row>2</xdr:row>
      <xdr:rowOff>209550</xdr:rowOff>
    </xdr:to>
    <xdr:sp macro="" textlink="">
      <xdr:nvSpPr>
        <xdr:cNvPr id="4" name="Round Same Side Corner Rectangle 3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700-000004000000}"/>
            </a:ext>
          </a:extLst>
        </xdr:cNvPr>
        <xdr:cNvSpPr/>
      </xdr:nvSpPr>
      <xdr:spPr>
        <a:xfrm>
          <a:off x="19050" y="666750"/>
          <a:ext cx="792956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Tutorial</a:t>
          </a:r>
        </a:p>
      </xdr:txBody>
    </xdr:sp>
    <xdr:clientData/>
  </xdr:twoCellAnchor>
  <xdr:twoCellAnchor>
    <xdr:from>
      <xdr:col>1</xdr:col>
      <xdr:colOff>228600</xdr:colOff>
      <xdr:row>2</xdr:row>
      <xdr:rowOff>19050</xdr:rowOff>
    </xdr:from>
    <xdr:to>
      <xdr:col>2</xdr:col>
      <xdr:colOff>428625</xdr:colOff>
      <xdr:row>2</xdr:row>
      <xdr:rowOff>209550</xdr:rowOff>
    </xdr:to>
    <xdr:sp macro="" textlink="">
      <xdr:nvSpPr>
        <xdr:cNvPr id="5" name="Round Same Side Corner Rectangle 4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000000-0008-0000-0700-000005000000}"/>
            </a:ext>
          </a:extLst>
        </xdr:cNvPr>
        <xdr:cNvSpPr/>
      </xdr:nvSpPr>
      <xdr:spPr>
        <a:xfrm>
          <a:off x="83820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 baseline="0">
              <a:solidFill>
                <a:sysClr val="windowText" lastClr="000000"/>
              </a:solidFill>
            </a:rPr>
            <a:t>Empresa</a:t>
          </a:r>
        </a:p>
      </xdr:txBody>
    </xdr:sp>
    <xdr:clientData/>
  </xdr:twoCellAnchor>
  <xdr:twoCellAnchor>
    <xdr:from>
      <xdr:col>2</xdr:col>
      <xdr:colOff>457200</xdr:colOff>
      <xdr:row>2</xdr:row>
      <xdr:rowOff>19050</xdr:rowOff>
    </xdr:from>
    <xdr:to>
      <xdr:col>4</xdr:col>
      <xdr:colOff>66675</xdr:colOff>
      <xdr:row>2</xdr:row>
      <xdr:rowOff>209550</xdr:rowOff>
    </xdr:to>
    <xdr:sp macro="" textlink="">
      <xdr:nvSpPr>
        <xdr:cNvPr id="6" name="Round Same Side Corner Rectangle 5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00000000-0008-0000-0700-000006000000}"/>
            </a:ext>
          </a:extLst>
        </xdr:cNvPr>
        <xdr:cNvSpPr/>
      </xdr:nvSpPr>
      <xdr:spPr>
        <a:xfrm>
          <a:off x="165735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1</a:t>
          </a:r>
        </a:p>
      </xdr:txBody>
    </xdr:sp>
    <xdr:clientData/>
  </xdr:twoCellAnchor>
  <xdr:twoCellAnchor>
    <xdr:from>
      <xdr:col>4</xdr:col>
      <xdr:colOff>95250</xdr:colOff>
      <xdr:row>2</xdr:row>
      <xdr:rowOff>19050</xdr:rowOff>
    </xdr:from>
    <xdr:to>
      <xdr:col>5</xdr:col>
      <xdr:colOff>295275</xdr:colOff>
      <xdr:row>2</xdr:row>
      <xdr:rowOff>209550</xdr:rowOff>
    </xdr:to>
    <xdr:sp macro="" textlink="">
      <xdr:nvSpPr>
        <xdr:cNvPr id="7" name="Round Same Side Corner Rectangle 6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00000000-0008-0000-0700-000007000000}"/>
            </a:ext>
          </a:extLst>
        </xdr:cNvPr>
        <xdr:cNvSpPr/>
      </xdr:nvSpPr>
      <xdr:spPr>
        <a:xfrm>
          <a:off x="247650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2</a:t>
          </a:r>
        </a:p>
      </xdr:txBody>
    </xdr:sp>
    <xdr:clientData/>
  </xdr:twoCellAnchor>
  <xdr:twoCellAnchor>
    <xdr:from>
      <xdr:col>5</xdr:col>
      <xdr:colOff>323850</xdr:colOff>
      <xdr:row>2</xdr:row>
      <xdr:rowOff>19050</xdr:rowOff>
    </xdr:from>
    <xdr:to>
      <xdr:col>6</xdr:col>
      <xdr:colOff>504825</xdr:colOff>
      <xdr:row>2</xdr:row>
      <xdr:rowOff>209550</xdr:rowOff>
    </xdr:to>
    <xdr:sp macro="" textlink="">
      <xdr:nvSpPr>
        <xdr:cNvPr id="8" name="Round Same Side Corner Rectangle 7">
          <a:hlinkClick xmlns:r="http://schemas.openxmlformats.org/officeDocument/2006/relationships" r:id="rId5"/>
          <a:extLst>
            <a:ext uri="{FF2B5EF4-FFF2-40B4-BE49-F238E27FC236}">
              <a16:creationId xmlns="" xmlns:a16="http://schemas.microsoft.com/office/drawing/2014/main" id="{00000000-0008-0000-0700-000008000000}"/>
            </a:ext>
          </a:extLst>
        </xdr:cNvPr>
        <xdr:cNvSpPr/>
      </xdr:nvSpPr>
      <xdr:spPr>
        <a:xfrm>
          <a:off x="329565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3</a:t>
          </a:r>
        </a:p>
      </xdr:txBody>
    </xdr:sp>
    <xdr:clientData/>
  </xdr:twoCellAnchor>
  <xdr:twoCellAnchor>
    <xdr:from>
      <xdr:col>6</xdr:col>
      <xdr:colOff>533400</xdr:colOff>
      <xdr:row>2</xdr:row>
      <xdr:rowOff>19050</xdr:rowOff>
    </xdr:from>
    <xdr:to>
      <xdr:col>9</xdr:col>
      <xdr:colOff>333375</xdr:colOff>
      <xdr:row>2</xdr:row>
      <xdr:rowOff>209550</xdr:rowOff>
    </xdr:to>
    <xdr:sp macro="" textlink="">
      <xdr:nvSpPr>
        <xdr:cNvPr id="9" name="Round Same Side Corner Rectangle 8">
          <a:hlinkClick xmlns:r="http://schemas.openxmlformats.org/officeDocument/2006/relationships" r:id="rId6"/>
          <a:extLst>
            <a:ext uri="{FF2B5EF4-FFF2-40B4-BE49-F238E27FC236}">
              <a16:creationId xmlns="" xmlns:a16="http://schemas.microsoft.com/office/drawing/2014/main" id="{00000000-0008-0000-0700-000009000000}"/>
            </a:ext>
          </a:extLst>
        </xdr:cNvPr>
        <xdr:cNvSpPr/>
      </xdr:nvSpPr>
      <xdr:spPr>
        <a:xfrm>
          <a:off x="411480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4</a:t>
          </a:r>
        </a:p>
      </xdr:txBody>
    </xdr:sp>
    <xdr:clientData/>
  </xdr:twoCellAnchor>
  <xdr:twoCellAnchor>
    <xdr:from>
      <xdr:col>9</xdr:col>
      <xdr:colOff>361950</xdr:colOff>
      <xdr:row>2</xdr:row>
      <xdr:rowOff>19050</xdr:rowOff>
    </xdr:from>
    <xdr:to>
      <xdr:col>10</xdr:col>
      <xdr:colOff>542925</xdr:colOff>
      <xdr:row>2</xdr:row>
      <xdr:rowOff>209550</xdr:rowOff>
    </xdr:to>
    <xdr:sp macro="" textlink="">
      <xdr:nvSpPr>
        <xdr:cNvPr id="10" name="Round Same Side Corner Rectangle 9">
          <a:hlinkClick xmlns:r="http://schemas.openxmlformats.org/officeDocument/2006/relationships" r:id="rId7"/>
          <a:extLst>
            <a:ext uri="{FF2B5EF4-FFF2-40B4-BE49-F238E27FC236}">
              <a16:creationId xmlns="" xmlns:a16="http://schemas.microsoft.com/office/drawing/2014/main" id="{00000000-0008-0000-0700-00000A000000}"/>
            </a:ext>
          </a:extLst>
        </xdr:cNvPr>
        <xdr:cNvSpPr/>
      </xdr:nvSpPr>
      <xdr:spPr>
        <a:xfrm>
          <a:off x="493395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5</a:t>
          </a:r>
        </a:p>
      </xdr:txBody>
    </xdr:sp>
    <xdr:clientData/>
  </xdr:twoCellAnchor>
  <xdr:twoCellAnchor>
    <xdr:from>
      <xdr:col>10</xdr:col>
      <xdr:colOff>571500</xdr:colOff>
      <xdr:row>2</xdr:row>
      <xdr:rowOff>19050</xdr:rowOff>
    </xdr:from>
    <xdr:to>
      <xdr:col>12</xdr:col>
      <xdr:colOff>142875</xdr:colOff>
      <xdr:row>2</xdr:row>
      <xdr:rowOff>209550</xdr:rowOff>
    </xdr:to>
    <xdr:sp macro="" textlink="">
      <xdr:nvSpPr>
        <xdr:cNvPr id="11" name="Round Same Side Corner Rectangle 10">
          <a:extLst>
            <a:ext uri="{FF2B5EF4-FFF2-40B4-BE49-F238E27FC236}">
              <a16:creationId xmlns="" xmlns:a16="http://schemas.microsoft.com/office/drawing/2014/main" id="{00000000-0008-0000-0700-00000B000000}"/>
            </a:ext>
          </a:extLst>
        </xdr:cNvPr>
        <xdr:cNvSpPr/>
      </xdr:nvSpPr>
      <xdr:spPr>
        <a:xfrm>
          <a:off x="5753100" y="666750"/>
          <a:ext cx="790575" cy="190500"/>
        </a:xfrm>
        <a:prstGeom prst="round2SameRect">
          <a:avLst/>
        </a:prstGeom>
        <a:solidFill>
          <a:srgbClr val="90BFB8"/>
        </a:solidFill>
        <a:ln w="19050">
          <a:solidFill>
            <a:srgbClr val="90BFB8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Produto</a:t>
          </a:r>
          <a:r>
            <a:rPr lang="pt-BR" sz="1100" b="1" baseline="0">
              <a:solidFill>
                <a:schemeClr val="bg1"/>
              </a:solidFill>
            </a:rPr>
            <a:t> 6</a:t>
          </a:r>
        </a:p>
      </xdr:txBody>
    </xdr:sp>
    <xdr:clientData/>
  </xdr:twoCellAnchor>
  <xdr:twoCellAnchor>
    <xdr:from>
      <xdr:col>12</xdr:col>
      <xdr:colOff>171450</xdr:colOff>
      <xdr:row>2</xdr:row>
      <xdr:rowOff>19050</xdr:rowOff>
    </xdr:from>
    <xdr:to>
      <xdr:col>13</xdr:col>
      <xdr:colOff>352425</xdr:colOff>
      <xdr:row>2</xdr:row>
      <xdr:rowOff>209550</xdr:rowOff>
    </xdr:to>
    <xdr:sp macro="" textlink="">
      <xdr:nvSpPr>
        <xdr:cNvPr id="12" name="Round Same Side Corner Rectangle 11">
          <a:hlinkClick xmlns:r="http://schemas.openxmlformats.org/officeDocument/2006/relationships" r:id="rId8"/>
          <a:extLst>
            <a:ext uri="{FF2B5EF4-FFF2-40B4-BE49-F238E27FC236}">
              <a16:creationId xmlns="" xmlns:a16="http://schemas.microsoft.com/office/drawing/2014/main" id="{00000000-0008-0000-0700-00000C000000}"/>
            </a:ext>
          </a:extLst>
        </xdr:cNvPr>
        <xdr:cNvSpPr/>
      </xdr:nvSpPr>
      <xdr:spPr>
        <a:xfrm>
          <a:off x="657225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7</a:t>
          </a:r>
        </a:p>
      </xdr:txBody>
    </xdr:sp>
    <xdr:clientData/>
  </xdr:twoCellAnchor>
  <xdr:twoCellAnchor>
    <xdr:from>
      <xdr:col>13</xdr:col>
      <xdr:colOff>381000</xdr:colOff>
      <xdr:row>2</xdr:row>
      <xdr:rowOff>19050</xdr:rowOff>
    </xdr:from>
    <xdr:to>
      <xdr:col>14</xdr:col>
      <xdr:colOff>561975</xdr:colOff>
      <xdr:row>2</xdr:row>
      <xdr:rowOff>209550</xdr:rowOff>
    </xdr:to>
    <xdr:sp macro="" textlink="">
      <xdr:nvSpPr>
        <xdr:cNvPr id="13" name="Round Same Side Corner Rectangle 12">
          <a:hlinkClick xmlns:r="http://schemas.openxmlformats.org/officeDocument/2006/relationships" r:id="rId9"/>
          <a:extLst>
            <a:ext uri="{FF2B5EF4-FFF2-40B4-BE49-F238E27FC236}">
              <a16:creationId xmlns="" xmlns:a16="http://schemas.microsoft.com/office/drawing/2014/main" id="{00000000-0008-0000-0700-00000D000000}"/>
            </a:ext>
          </a:extLst>
        </xdr:cNvPr>
        <xdr:cNvSpPr/>
      </xdr:nvSpPr>
      <xdr:spPr>
        <a:xfrm>
          <a:off x="739140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8</a:t>
          </a:r>
        </a:p>
      </xdr:txBody>
    </xdr:sp>
    <xdr:clientData/>
  </xdr:twoCellAnchor>
  <xdr:twoCellAnchor>
    <xdr:from>
      <xdr:col>14</xdr:col>
      <xdr:colOff>590550</xdr:colOff>
      <xdr:row>2</xdr:row>
      <xdr:rowOff>19050</xdr:rowOff>
    </xdr:from>
    <xdr:to>
      <xdr:col>16</xdr:col>
      <xdr:colOff>276225</xdr:colOff>
      <xdr:row>2</xdr:row>
      <xdr:rowOff>209550</xdr:rowOff>
    </xdr:to>
    <xdr:sp macro="" textlink="">
      <xdr:nvSpPr>
        <xdr:cNvPr id="14" name="Round Same Side Corner Rectangle 13">
          <a:hlinkClick xmlns:r="http://schemas.openxmlformats.org/officeDocument/2006/relationships" r:id="rId10"/>
          <a:extLst>
            <a:ext uri="{FF2B5EF4-FFF2-40B4-BE49-F238E27FC236}">
              <a16:creationId xmlns="" xmlns:a16="http://schemas.microsoft.com/office/drawing/2014/main" id="{00000000-0008-0000-0700-00000E000000}"/>
            </a:ext>
          </a:extLst>
        </xdr:cNvPr>
        <xdr:cNvSpPr/>
      </xdr:nvSpPr>
      <xdr:spPr>
        <a:xfrm>
          <a:off x="821055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9</a:t>
          </a:r>
        </a:p>
      </xdr:txBody>
    </xdr:sp>
    <xdr:clientData/>
  </xdr:twoCellAnchor>
  <xdr:twoCellAnchor>
    <xdr:from>
      <xdr:col>16</xdr:col>
      <xdr:colOff>304800</xdr:colOff>
      <xdr:row>2</xdr:row>
      <xdr:rowOff>19050</xdr:rowOff>
    </xdr:from>
    <xdr:to>
      <xdr:col>17</xdr:col>
      <xdr:colOff>485775</xdr:colOff>
      <xdr:row>2</xdr:row>
      <xdr:rowOff>209550</xdr:rowOff>
    </xdr:to>
    <xdr:sp macro="" textlink="">
      <xdr:nvSpPr>
        <xdr:cNvPr id="15" name="Round Same Side Corner Rectangle 14">
          <a:hlinkClick xmlns:r="http://schemas.openxmlformats.org/officeDocument/2006/relationships" r:id="rId11"/>
          <a:extLst>
            <a:ext uri="{FF2B5EF4-FFF2-40B4-BE49-F238E27FC236}">
              <a16:creationId xmlns="" xmlns:a16="http://schemas.microsoft.com/office/drawing/2014/main" id="{00000000-0008-0000-0700-00000F000000}"/>
            </a:ext>
          </a:extLst>
        </xdr:cNvPr>
        <xdr:cNvSpPr/>
      </xdr:nvSpPr>
      <xdr:spPr>
        <a:xfrm>
          <a:off x="902970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Prod.</a:t>
          </a:r>
          <a:r>
            <a:rPr lang="pt-BR" sz="1100" b="0" baseline="0">
              <a:solidFill>
                <a:sysClr val="windowText" lastClr="000000"/>
              </a:solidFill>
            </a:rPr>
            <a:t> 10</a:t>
          </a:r>
        </a:p>
      </xdr:txBody>
    </xdr:sp>
    <xdr:clientData/>
  </xdr:twoCellAnchor>
  <xdr:twoCellAnchor>
    <xdr:from>
      <xdr:col>17</xdr:col>
      <xdr:colOff>514350</xdr:colOff>
      <xdr:row>2</xdr:row>
      <xdr:rowOff>19050</xdr:rowOff>
    </xdr:from>
    <xdr:to>
      <xdr:col>19</xdr:col>
      <xdr:colOff>85725</xdr:colOff>
      <xdr:row>2</xdr:row>
      <xdr:rowOff>209550</xdr:rowOff>
    </xdr:to>
    <xdr:sp macro="" textlink="">
      <xdr:nvSpPr>
        <xdr:cNvPr id="16" name="Round Same Side Corner Rectangle 15">
          <a:hlinkClick xmlns:r="http://schemas.openxmlformats.org/officeDocument/2006/relationships" r:id="rId12"/>
          <a:extLst>
            <a:ext uri="{FF2B5EF4-FFF2-40B4-BE49-F238E27FC236}">
              <a16:creationId xmlns="" xmlns:a16="http://schemas.microsoft.com/office/drawing/2014/main" id="{00000000-0008-0000-0700-000010000000}"/>
            </a:ext>
          </a:extLst>
        </xdr:cNvPr>
        <xdr:cNvSpPr/>
      </xdr:nvSpPr>
      <xdr:spPr>
        <a:xfrm>
          <a:off x="984885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 baseline="0">
              <a:solidFill>
                <a:sysClr val="windowText" lastClr="000000"/>
              </a:solidFill>
            </a:rPr>
            <a:t>Cap. Prod.</a:t>
          </a:r>
        </a:p>
      </xdr:txBody>
    </xdr:sp>
    <xdr:clientData/>
  </xdr:twoCellAnchor>
  <xdr:twoCellAnchor>
    <xdr:from>
      <xdr:col>19</xdr:col>
      <xdr:colOff>114300</xdr:colOff>
      <xdr:row>2</xdr:row>
      <xdr:rowOff>19050</xdr:rowOff>
    </xdr:from>
    <xdr:to>
      <xdr:col>20</xdr:col>
      <xdr:colOff>295275</xdr:colOff>
      <xdr:row>2</xdr:row>
      <xdr:rowOff>209550</xdr:rowOff>
    </xdr:to>
    <xdr:sp macro="" textlink="">
      <xdr:nvSpPr>
        <xdr:cNvPr id="17" name="Round Same Side Corner Rectangle 16">
          <a:hlinkClick xmlns:r="http://schemas.openxmlformats.org/officeDocument/2006/relationships" r:id="rId13"/>
          <a:extLst>
            <a:ext uri="{FF2B5EF4-FFF2-40B4-BE49-F238E27FC236}">
              <a16:creationId xmlns="" xmlns:a16="http://schemas.microsoft.com/office/drawing/2014/main" id="{00000000-0008-0000-0700-000011000000}"/>
            </a:ext>
          </a:extLst>
        </xdr:cNvPr>
        <xdr:cNvSpPr/>
      </xdr:nvSpPr>
      <xdr:spPr>
        <a:xfrm>
          <a:off x="1066800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 baseline="0">
              <a:solidFill>
                <a:sysClr val="windowText" lastClr="000000"/>
              </a:solidFill>
            </a:rPr>
            <a:t>Custos</a:t>
          </a:r>
        </a:p>
      </xdr:txBody>
    </xdr:sp>
    <xdr:clientData/>
  </xdr:twoCellAnchor>
  <xdr:twoCellAnchor>
    <xdr:from>
      <xdr:col>20</xdr:col>
      <xdr:colOff>323850</xdr:colOff>
      <xdr:row>2</xdr:row>
      <xdr:rowOff>19050</xdr:rowOff>
    </xdr:from>
    <xdr:to>
      <xdr:col>21</xdr:col>
      <xdr:colOff>0</xdr:colOff>
      <xdr:row>2</xdr:row>
      <xdr:rowOff>209550</xdr:rowOff>
    </xdr:to>
    <xdr:sp macro="" textlink="">
      <xdr:nvSpPr>
        <xdr:cNvPr id="18" name="Round Same Side Corner Rectangle 17">
          <a:hlinkClick xmlns:r="http://schemas.openxmlformats.org/officeDocument/2006/relationships" r:id="rId14"/>
          <a:extLst>
            <a:ext uri="{FF2B5EF4-FFF2-40B4-BE49-F238E27FC236}">
              <a16:creationId xmlns="" xmlns:a16="http://schemas.microsoft.com/office/drawing/2014/main" id="{00000000-0008-0000-0700-000012000000}"/>
            </a:ext>
          </a:extLst>
        </xdr:cNvPr>
        <xdr:cNvSpPr/>
      </xdr:nvSpPr>
      <xdr:spPr>
        <a:xfrm>
          <a:off x="1148715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Preço</a:t>
          </a:r>
          <a:endParaRPr lang="pt-BR" sz="1100" b="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73</xdr:col>
      <xdr:colOff>523875</xdr:colOff>
      <xdr:row>1079</xdr:row>
      <xdr:rowOff>0</xdr:rowOff>
    </xdr:from>
    <xdr:to>
      <xdr:col>74</xdr:col>
      <xdr:colOff>436809</xdr:colOff>
      <xdr:row>1081</xdr:row>
      <xdr:rowOff>57150</xdr:rowOff>
    </xdr:to>
    <xdr:pic>
      <xdr:nvPicPr>
        <xdr:cNvPr id="6" name="Picture 5">
          <a:extLst>
            <a:ext uri="{FF2B5EF4-FFF2-40B4-BE49-F238E27FC236}">
              <a16:creationId xmlns=""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995975" y="205711425"/>
          <a:ext cx="522534" cy="438150"/>
        </a:xfrm>
        <a:prstGeom prst="rect">
          <a:avLst/>
        </a:prstGeom>
      </xdr:spPr>
    </xdr:pic>
    <xdr:clientData/>
  </xdr:twoCellAnchor>
  <xdr:twoCellAnchor>
    <xdr:from>
      <xdr:col>0</xdr:col>
      <xdr:colOff>19050</xdr:colOff>
      <xdr:row>2</xdr:row>
      <xdr:rowOff>19050</xdr:rowOff>
    </xdr:from>
    <xdr:to>
      <xdr:col>1</xdr:col>
      <xdr:colOff>202406</xdr:colOff>
      <xdr:row>2</xdr:row>
      <xdr:rowOff>209550</xdr:rowOff>
    </xdr:to>
    <xdr:sp macro="" textlink="">
      <xdr:nvSpPr>
        <xdr:cNvPr id="5" name="Round Same Side Corner Rectangle 4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000000-0008-0000-0800-000005000000}"/>
            </a:ext>
          </a:extLst>
        </xdr:cNvPr>
        <xdr:cNvSpPr/>
      </xdr:nvSpPr>
      <xdr:spPr>
        <a:xfrm>
          <a:off x="19050" y="666750"/>
          <a:ext cx="792956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Tutorial</a:t>
          </a:r>
        </a:p>
      </xdr:txBody>
    </xdr:sp>
    <xdr:clientData/>
  </xdr:twoCellAnchor>
  <xdr:twoCellAnchor>
    <xdr:from>
      <xdr:col>1</xdr:col>
      <xdr:colOff>228600</xdr:colOff>
      <xdr:row>2</xdr:row>
      <xdr:rowOff>19050</xdr:rowOff>
    </xdr:from>
    <xdr:to>
      <xdr:col>2</xdr:col>
      <xdr:colOff>428625</xdr:colOff>
      <xdr:row>2</xdr:row>
      <xdr:rowOff>209550</xdr:rowOff>
    </xdr:to>
    <xdr:sp macro="" textlink="">
      <xdr:nvSpPr>
        <xdr:cNvPr id="7" name="Round Same Side Corner Rectangle 6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00000000-0008-0000-0800-000007000000}"/>
            </a:ext>
          </a:extLst>
        </xdr:cNvPr>
        <xdr:cNvSpPr/>
      </xdr:nvSpPr>
      <xdr:spPr>
        <a:xfrm>
          <a:off x="83820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Empresa</a:t>
          </a:r>
          <a:endParaRPr lang="pt-BR" sz="1100" b="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457200</xdr:colOff>
      <xdr:row>2</xdr:row>
      <xdr:rowOff>19050</xdr:rowOff>
    </xdr:from>
    <xdr:to>
      <xdr:col>4</xdr:col>
      <xdr:colOff>66675</xdr:colOff>
      <xdr:row>2</xdr:row>
      <xdr:rowOff>209550</xdr:rowOff>
    </xdr:to>
    <xdr:sp macro="" textlink="">
      <xdr:nvSpPr>
        <xdr:cNvPr id="8" name="Round Same Side Corner Rectangle 7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00000000-0008-0000-0800-000008000000}"/>
            </a:ext>
          </a:extLst>
        </xdr:cNvPr>
        <xdr:cNvSpPr/>
      </xdr:nvSpPr>
      <xdr:spPr>
        <a:xfrm>
          <a:off x="165735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1</a:t>
          </a:r>
        </a:p>
      </xdr:txBody>
    </xdr:sp>
    <xdr:clientData/>
  </xdr:twoCellAnchor>
  <xdr:twoCellAnchor>
    <xdr:from>
      <xdr:col>4</xdr:col>
      <xdr:colOff>95250</xdr:colOff>
      <xdr:row>2</xdr:row>
      <xdr:rowOff>19050</xdr:rowOff>
    </xdr:from>
    <xdr:to>
      <xdr:col>5</xdr:col>
      <xdr:colOff>295275</xdr:colOff>
      <xdr:row>2</xdr:row>
      <xdr:rowOff>209550</xdr:rowOff>
    </xdr:to>
    <xdr:sp macro="" textlink="">
      <xdr:nvSpPr>
        <xdr:cNvPr id="9" name="Round Same Side Corner Rectangle 8">
          <a:hlinkClick xmlns:r="http://schemas.openxmlformats.org/officeDocument/2006/relationships" r:id="rId5"/>
          <a:extLst>
            <a:ext uri="{FF2B5EF4-FFF2-40B4-BE49-F238E27FC236}">
              <a16:creationId xmlns="" xmlns:a16="http://schemas.microsoft.com/office/drawing/2014/main" id="{00000000-0008-0000-0800-000009000000}"/>
            </a:ext>
          </a:extLst>
        </xdr:cNvPr>
        <xdr:cNvSpPr/>
      </xdr:nvSpPr>
      <xdr:spPr>
        <a:xfrm>
          <a:off x="247650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2</a:t>
          </a:r>
        </a:p>
      </xdr:txBody>
    </xdr:sp>
    <xdr:clientData/>
  </xdr:twoCellAnchor>
  <xdr:twoCellAnchor>
    <xdr:from>
      <xdr:col>5</xdr:col>
      <xdr:colOff>323850</xdr:colOff>
      <xdr:row>2</xdr:row>
      <xdr:rowOff>19050</xdr:rowOff>
    </xdr:from>
    <xdr:to>
      <xdr:col>6</xdr:col>
      <xdr:colOff>504825</xdr:colOff>
      <xdr:row>2</xdr:row>
      <xdr:rowOff>209550</xdr:rowOff>
    </xdr:to>
    <xdr:sp macro="" textlink="">
      <xdr:nvSpPr>
        <xdr:cNvPr id="10" name="Round Same Side Corner Rectangle 9">
          <a:hlinkClick xmlns:r="http://schemas.openxmlformats.org/officeDocument/2006/relationships" r:id="rId6"/>
          <a:extLst>
            <a:ext uri="{FF2B5EF4-FFF2-40B4-BE49-F238E27FC236}">
              <a16:creationId xmlns="" xmlns:a16="http://schemas.microsoft.com/office/drawing/2014/main" id="{00000000-0008-0000-0800-00000A000000}"/>
            </a:ext>
          </a:extLst>
        </xdr:cNvPr>
        <xdr:cNvSpPr/>
      </xdr:nvSpPr>
      <xdr:spPr>
        <a:xfrm>
          <a:off x="329565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3</a:t>
          </a:r>
        </a:p>
      </xdr:txBody>
    </xdr:sp>
    <xdr:clientData/>
  </xdr:twoCellAnchor>
  <xdr:twoCellAnchor>
    <xdr:from>
      <xdr:col>6</xdr:col>
      <xdr:colOff>533400</xdr:colOff>
      <xdr:row>2</xdr:row>
      <xdr:rowOff>19050</xdr:rowOff>
    </xdr:from>
    <xdr:to>
      <xdr:col>9</xdr:col>
      <xdr:colOff>333375</xdr:colOff>
      <xdr:row>2</xdr:row>
      <xdr:rowOff>209550</xdr:rowOff>
    </xdr:to>
    <xdr:sp macro="" textlink="">
      <xdr:nvSpPr>
        <xdr:cNvPr id="11" name="Round Same Side Corner Rectangle 10">
          <a:hlinkClick xmlns:r="http://schemas.openxmlformats.org/officeDocument/2006/relationships" r:id="rId7"/>
          <a:extLst>
            <a:ext uri="{FF2B5EF4-FFF2-40B4-BE49-F238E27FC236}">
              <a16:creationId xmlns="" xmlns:a16="http://schemas.microsoft.com/office/drawing/2014/main" id="{00000000-0008-0000-0800-00000B000000}"/>
            </a:ext>
          </a:extLst>
        </xdr:cNvPr>
        <xdr:cNvSpPr/>
      </xdr:nvSpPr>
      <xdr:spPr>
        <a:xfrm>
          <a:off x="411480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4</a:t>
          </a:r>
        </a:p>
      </xdr:txBody>
    </xdr:sp>
    <xdr:clientData/>
  </xdr:twoCellAnchor>
  <xdr:twoCellAnchor>
    <xdr:from>
      <xdr:col>9</xdr:col>
      <xdr:colOff>361950</xdr:colOff>
      <xdr:row>2</xdr:row>
      <xdr:rowOff>19050</xdr:rowOff>
    </xdr:from>
    <xdr:to>
      <xdr:col>10</xdr:col>
      <xdr:colOff>542925</xdr:colOff>
      <xdr:row>2</xdr:row>
      <xdr:rowOff>209550</xdr:rowOff>
    </xdr:to>
    <xdr:sp macro="" textlink="">
      <xdr:nvSpPr>
        <xdr:cNvPr id="12" name="Round Same Side Corner Rectangle 11">
          <a:hlinkClick xmlns:r="http://schemas.openxmlformats.org/officeDocument/2006/relationships" r:id="rId8"/>
          <a:extLst>
            <a:ext uri="{FF2B5EF4-FFF2-40B4-BE49-F238E27FC236}">
              <a16:creationId xmlns="" xmlns:a16="http://schemas.microsoft.com/office/drawing/2014/main" id="{00000000-0008-0000-0800-00000C000000}"/>
            </a:ext>
          </a:extLst>
        </xdr:cNvPr>
        <xdr:cNvSpPr/>
      </xdr:nvSpPr>
      <xdr:spPr>
        <a:xfrm>
          <a:off x="493395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5</a:t>
          </a:r>
        </a:p>
      </xdr:txBody>
    </xdr:sp>
    <xdr:clientData/>
  </xdr:twoCellAnchor>
  <xdr:twoCellAnchor>
    <xdr:from>
      <xdr:col>10</xdr:col>
      <xdr:colOff>571500</xdr:colOff>
      <xdr:row>2</xdr:row>
      <xdr:rowOff>19050</xdr:rowOff>
    </xdr:from>
    <xdr:to>
      <xdr:col>12</xdr:col>
      <xdr:colOff>142875</xdr:colOff>
      <xdr:row>2</xdr:row>
      <xdr:rowOff>209550</xdr:rowOff>
    </xdr:to>
    <xdr:sp macro="" textlink="">
      <xdr:nvSpPr>
        <xdr:cNvPr id="13" name="Round Same Side Corner Rectangle 12">
          <a:hlinkClick xmlns:r="http://schemas.openxmlformats.org/officeDocument/2006/relationships" r:id="rId9"/>
          <a:extLst>
            <a:ext uri="{FF2B5EF4-FFF2-40B4-BE49-F238E27FC236}">
              <a16:creationId xmlns="" xmlns:a16="http://schemas.microsoft.com/office/drawing/2014/main" id="{00000000-0008-0000-0800-00000D000000}"/>
            </a:ext>
          </a:extLst>
        </xdr:cNvPr>
        <xdr:cNvSpPr/>
      </xdr:nvSpPr>
      <xdr:spPr>
        <a:xfrm>
          <a:off x="575310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6</a:t>
          </a:r>
        </a:p>
      </xdr:txBody>
    </xdr:sp>
    <xdr:clientData/>
  </xdr:twoCellAnchor>
  <xdr:twoCellAnchor>
    <xdr:from>
      <xdr:col>12</xdr:col>
      <xdr:colOff>171450</xdr:colOff>
      <xdr:row>2</xdr:row>
      <xdr:rowOff>19050</xdr:rowOff>
    </xdr:from>
    <xdr:to>
      <xdr:col>13</xdr:col>
      <xdr:colOff>352425</xdr:colOff>
      <xdr:row>2</xdr:row>
      <xdr:rowOff>209550</xdr:rowOff>
    </xdr:to>
    <xdr:sp macro="" textlink="">
      <xdr:nvSpPr>
        <xdr:cNvPr id="14" name="Round Same Side Corner Rectangle 13">
          <a:extLst>
            <a:ext uri="{FF2B5EF4-FFF2-40B4-BE49-F238E27FC236}">
              <a16:creationId xmlns="" xmlns:a16="http://schemas.microsoft.com/office/drawing/2014/main" id="{00000000-0008-0000-0800-00000E000000}"/>
            </a:ext>
          </a:extLst>
        </xdr:cNvPr>
        <xdr:cNvSpPr/>
      </xdr:nvSpPr>
      <xdr:spPr>
        <a:xfrm>
          <a:off x="6572250" y="666750"/>
          <a:ext cx="790575" cy="190500"/>
        </a:xfrm>
        <a:prstGeom prst="round2SameRect">
          <a:avLst/>
        </a:prstGeom>
        <a:solidFill>
          <a:srgbClr val="90BFB8"/>
        </a:solidFill>
        <a:ln w="19050">
          <a:solidFill>
            <a:srgbClr val="90BFB8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Produto</a:t>
          </a:r>
          <a:r>
            <a:rPr lang="pt-BR" sz="1100" b="1" baseline="0">
              <a:solidFill>
                <a:schemeClr val="bg1"/>
              </a:solidFill>
            </a:rPr>
            <a:t> 7</a:t>
          </a:r>
        </a:p>
      </xdr:txBody>
    </xdr:sp>
    <xdr:clientData/>
  </xdr:twoCellAnchor>
  <xdr:twoCellAnchor>
    <xdr:from>
      <xdr:col>13</xdr:col>
      <xdr:colOff>381000</xdr:colOff>
      <xdr:row>2</xdr:row>
      <xdr:rowOff>19050</xdr:rowOff>
    </xdr:from>
    <xdr:to>
      <xdr:col>14</xdr:col>
      <xdr:colOff>561975</xdr:colOff>
      <xdr:row>2</xdr:row>
      <xdr:rowOff>209550</xdr:rowOff>
    </xdr:to>
    <xdr:sp macro="" textlink="">
      <xdr:nvSpPr>
        <xdr:cNvPr id="15" name="Round Same Side Corner Rectangle 14">
          <a:hlinkClick xmlns:r="http://schemas.openxmlformats.org/officeDocument/2006/relationships" r:id="rId10"/>
          <a:extLst>
            <a:ext uri="{FF2B5EF4-FFF2-40B4-BE49-F238E27FC236}">
              <a16:creationId xmlns="" xmlns:a16="http://schemas.microsoft.com/office/drawing/2014/main" id="{00000000-0008-0000-0800-00000F000000}"/>
            </a:ext>
          </a:extLst>
        </xdr:cNvPr>
        <xdr:cNvSpPr/>
      </xdr:nvSpPr>
      <xdr:spPr>
        <a:xfrm>
          <a:off x="739140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8</a:t>
          </a:r>
        </a:p>
      </xdr:txBody>
    </xdr:sp>
    <xdr:clientData/>
  </xdr:twoCellAnchor>
  <xdr:twoCellAnchor>
    <xdr:from>
      <xdr:col>14</xdr:col>
      <xdr:colOff>590550</xdr:colOff>
      <xdr:row>2</xdr:row>
      <xdr:rowOff>19050</xdr:rowOff>
    </xdr:from>
    <xdr:to>
      <xdr:col>16</xdr:col>
      <xdr:colOff>276225</xdr:colOff>
      <xdr:row>2</xdr:row>
      <xdr:rowOff>209550</xdr:rowOff>
    </xdr:to>
    <xdr:sp macro="" textlink="">
      <xdr:nvSpPr>
        <xdr:cNvPr id="16" name="Round Same Side Corner Rectangle 15">
          <a:hlinkClick xmlns:r="http://schemas.openxmlformats.org/officeDocument/2006/relationships" r:id="rId11"/>
          <a:extLst>
            <a:ext uri="{FF2B5EF4-FFF2-40B4-BE49-F238E27FC236}">
              <a16:creationId xmlns="" xmlns:a16="http://schemas.microsoft.com/office/drawing/2014/main" id="{00000000-0008-0000-0800-000010000000}"/>
            </a:ext>
          </a:extLst>
        </xdr:cNvPr>
        <xdr:cNvSpPr/>
      </xdr:nvSpPr>
      <xdr:spPr>
        <a:xfrm>
          <a:off x="821055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Produto</a:t>
          </a:r>
          <a:r>
            <a:rPr lang="pt-BR" sz="1100" b="0" baseline="0">
              <a:solidFill>
                <a:sysClr val="windowText" lastClr="000000"/>
              </a:solidFill>
            </a:rPr>
            <a:t> 9</a:t>
          </a:r>
        </a:p>
      </xdr:txBody>
    </xdr:sp>
    <xdr:clientData/>
  </xdr:twoCellAnchor>
  <xdr:twoCellAnchor>
    <xdr:from>
      <xdr:col>16</xdr:col>
      <xdr:colOff>304800</xdr:colOff>
      <xdr:row>2</xdr:row>
      <xdr:rowOff>19050</xdr:rowOff>
    </xdr:from>
    <xdr:to>
      <xdr:col>17</xdr:col>
      <xdr:colOff>485775</xdr:colOff>
      <xdr:row>2</xdr:row>
      <xdr:rowOff>209550</xdr:rowOff>
    </xdr:to>
    <xdr:sp macro="" textlink="">
      <xdr:nvSpPr>
        <xdr:cNvPr id="17" name="Round Same Side Corner Rectangle 16">
          <a:hlinkClick xmlns:r="http://schemas.openxmlformats.org/officeDocument/2006/relationships" r:id="rId12"/>
          <a:extLst>
            <a:ext uri="{FF2B5EF4-FFF2-40B4-BE49-F238E27FC236}">
              <a16:creationId xmlns="" xmlns:a16="http://schemas.microsoft.com/office/drawing/2014/main" id="{00000000-0008-0000-0800-000011000000}"/>
            </a:ext>
          </a:extLst>
        </xdr:cNvPr>
        <xdr:cNvSpPr/>
      </xdr:nvSpPr>
      <xdr:spPr>
        <a:xfrm>
          <a:off x="902970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Prod.</a:t>
          </a:r>
          <a:r>
            <a:rPr lang="pt-BR" sz="1100" b="0" baseline="0">
              <a:solidFill>
                <a:sysClr val="windowText" lastClr="000000"/>
              </a:solidFill>
            </a:rPr>
            <a:t> 10</a:t>
          </a:r>
        </a:p>
      </xdr:txBody>
    </xdr:sp>
    <xdr:clientData/>
  </xdr:twoCellAnchor>
  <xdr:twoCellAnchor>
    <xdr:from>
      <xdr:col>17</xdr:col>
      <xdr:colOff>514350</xdr:colOff>
      <xdr:row>2</xdr:row>
      <xdr:rowOff>19050</xdr:rowOff>
    </xdr:from>
    <xdr:to>
      <xdr:col>19</xdr:col>
      <xdr:colOff>85725</xdr:colOff>
      <xdr:row>2</xdr:row>
      <xdr:rowOff>209550</xdr:rowOff>
    </xdr:to>
    <xdr:sp macro="" textlink="">
      <xdr:nvSpPr>
        <xdr:cNvPr id="18" name="Round Same Side Corner Rectangle 17">
          <a:hlinkClick xmlns:r="http://schemas.openxmlformats.org/officeDocument/2006/relationships" r:id="rId13"/>
          <a:extLst>
            <a:ext uri="{FF2B5EF4-FFF2-40B4-BE49-F238E27FC236}">
              <a16:creationId xmlns="" xmlns:a16="http://schemas.microsoft.com/office/drawing/2014/main" id="{00000000-0008-0000-0800-000012000000}"/>
            </a:ext>
          </a:extLst>
        </xdr:cNvPr>
        <xdr:cNvSpPr/>
      </xdr:nvSpPr>
      <xdr:spPr>
        <a:xfrm>
          <a:off x="984885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Cap. Prod.</a:t>
          </a:r>
          <a:endParaRPr lang="pt-BR" sz="1100" b="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114300</xdr:colOff>
      <xdr:row>2</xdr:row>
      <xdr:rowOff>19050</xdr:rowOff>
    </xdr:from>
    <xdr:to>
      <xdr:col>20</xdr:col>
      <xdr:colOff>295275</xdr:colOff>
      <xdr:row>2</xdr:row>
      <xdr:rowOff>209550</xdr:rowOff>
    </xdr:to>
    <xdr:sp macro="" textlink="">
      <xdr:nvSpPr>
        <xdr:cNvPr id="19" name="Round Same Side Corner Rectangle 18">
          <a:hlinkClick xmlns:r="http://schemas.openxmlformats.org/officeDocument/2006/relationships" r:id="rId14"/>
          <a:extLst>
            <a:ext uri="{FF2B5EF4-FFF2-40B4-BE49-F238E27FC236}">
              <a16:creationId xmlns="" xmlns:a16="http://schemas.microsoft.com/office/drawing/2014/main" id="{00000000-0008-0000-0800-000013000000}"/>
            </a:ext>
          </a:extLst>
        </xdr:cNvPr>
        <xdr:cNvSpPr/>
      </xdr:nvSpPr>
      <xdr:spPr>
        <a:xfrm>
          <a:off x="1066800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Custos</a:t>
          </a:r>
          <a:endParaRPr lang="pt-BR" sz="1100" b="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323850</xdr:colOff>
      <xdr:row>2</xdr:row>
      <xdr:rowOff>19050</xdr:rowOff>
    </xdr:from>
    <xdr:to>
      <xdr:col>21</xdr:col>
      <xdr:colOff>0</xdr:colOff>
      <xdr:row>2</xdr:row>
      <xdr:rowOff>209550</xdr:rowOff>
    </xdr:to>
    <xdr:sp macro="" textlink="">
      <xdr:nvSpPr>
        <xdr:cNvPr id="20" name="Round Same Side Corner Rectangle 19">
          <a:hlinkClick xmlns:r="http://schemas.openxmlformats.org/officeDocument/2006/relationships" r:id="rId15"/>
          <a:extLst>
            <a:ext uri="{FF2B5EF4-FFF2-40B4-BE49-F238E27FC236}">
              <a16:creationId xmlns="" xmlns:a16="http://schemas.microsoft.com/office/drawing/2014/main" id="{00000000-0008-0000-0800-000014000000}"/>
            </a:ext>
          </a:extLst>
        </xdr:cNvPr>
        <xdr:cNvSpPr/>
      </xdr:nvSpPr>
      <xdr:spPr>
        <a:xfrm>
          <a:off x="11487150" y="666750"/>
          <a:ext cx="790575" cy="190500"/>
        </a:xfrm>
        <a:prstGeom prst="round2SameRect">
          <a:avLst/>
        </a:prstGeom>
        <a:solidFill>
          <a:srgbClr val="C7DCCE"/>
        </a:solidFill>
        <a:ln w="19050">
          <a:solidFill>
            <a:srgbClr val="C7DCC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Preço</a:t>
          </a:r>
          <a:endParaRPr lang="pt-BR" sz="1100" b="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2"/>
  <sheetViews>
    <sheetView showGridLines="0" showRowColHeaders="0" tabSelected="1" zoomScaleNormal="100" workbookViewId="0">
      <pane ySplit="4" topLeftCell="A5" activePane="bottomLeft" state="frozen"/>
      <selection activeCell="F20" sqref="F20:H20"/>
      <selection pane="bottomLeft" sqref="A1:T1"/>
    </sheetView>
  </sheetViews>
  <sheetFormatPr defaultRowHeight="15" x14ac:dyDescent="0.25"/>
  <cols>
    <col min="2" max="4" width="9.140625" customWidth="1"/>
    <col min="6" max="6" width="9.42578125" bestFit="1" customWidth="1"/>
    <col min="9" max="12" width="9.140625" customWidth="1"/>
    <col min="14" max="15" width="9.140625" customWidth="1"/>
    <col min="20" max="20" width="10.42578125" customWidth="1"/>
  </cols>
  <sheetData>
    <row r="1" spans="1:20" ht="42.75" customHeight="1" x14ac:dyDescent="0.25">
      <c r="A1" s="119" t="s">
        <v>77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</row>
    <row r="2" spans="1:20" ht="8.25" customHeight="1" x14ac:dyDescent="0.25">
      <c r="N2" s="2"/>
    </row>
    <row r="3" spans="1:20" ht="17.25" customHeight="1" x14ac:dyDescent="0.25">
      <c r="N3" s="2"/>
    </row>
    <row r="4" spans="1:20" ht="3.7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6" spans="1:20" ht="15.75" x14ac:dyDescent="0.25">
      <c r="A6" s="53"/>
      <c r="B6" s="42" t="s">
        <v>48</v>
      </c>
    </row>
    <row r="8" spans="1:20" x14ac:dyDescent="0.25">
      <c r="B8" t="s">
        <v>75</v>
      </c>
    </row>
    <row r="9" spans="1:20" x14ac:dyDescent="0.25">
      <c r="B9" t="s">
        <v>76</v>
      </c>
      <c r="C9" s="53"/>
    </row>
    <row r="10" spans="1:20" x14ac:dyDescent="0.25">
      <c r="B10" t="s">
        <v>142</v>
      </c>
    </row>
    <row r="11" spans="1:20" x14ac:dyDescent="0.25">
      <c r="B11" t="s">
        <v>143</v>
      </c>
    </row>
    <row r="12" spans="1:20" x14ac:dyDescent="0.25">
      <c r="B12" s="41"/>
    </row>
    <row r="13" spans="1:20" x14ac:dyDescent="0.25">
      <c r="B13" s="41" t="s">
        <v>78</v>
      </c>
    </row>
    <row r="14" spans="1:20" x14ac:dyDescent="0.25">
      <c r="B14" s="41"/>
    </row>
    <row r="15" spans="1:20" x14ac:dyDescent="0.25">
      <c r="B15" s="41" t="s">
        <v>83</v>
      </c>
    </row>
    <row r="17" spans="2:7" x14ac:dyDescent="0.25">
      <c r="B17" s="41" t="s">
        <v>79</v>
      </c>
    </row>
    <row r="18" spans="2:7" x14ac:dyDescent="0.25">
      <c r="B18" s="41" t="s">
        <v>80</v>
      </c>
    </row>
    <row r="19" spans="2:7" x14ac:dyDescent="0.25">
      <c r="B19" s="41" t="s">
        <v>81</v>
      </c>
    </row>
    <row r="23" spans="2:7" x14ac:dyDescent="0.25">
      <c r="B23" t="s">
        <v>82</v>
      </c>
    </row>
    <row r="25" spans="2:7" ht="15.75" x14ac:dyDescent="0.25">
      <c r="B25" s="42" t="s">
        <v>84</v>
      </c>
    </row>
    <row r="27" spans="2:7" x14ac:dyDescent="0.25">
      <c r="B27" s="41" t="s">
        <v>85</v>
      </c>
    </row>
    <row r="29" spans="2:7" ht="21" x14ac:dyDescent="0.35">
      <c r="B29" s="122" t="s">
        <v>37</v>
      </c>
      <c r="C29" s="122"/>
      <c r="D29" s="122"/>
      <c r="E29" s="122"/>
      <c r="F29" s="122"/>
      <c r="G29" t="s">
        <v>87</v>
      </c>
    </row>
    <row r="30" spans="2:7" x14ac:dyDescent="0.25">
      <c r="B30" s="95" t="s">
        <v>38</v>
      </c>
      <c r="C30" s="95"/>
      <c r="D30" s="95"/>
      <c r="E30" s="95" t="s">
        <v>2</v>
      </c>
      <c r="F30" s="95"/>
      <c r="G30" t="s">
        <v>86</v>
      </c>
    </row>
    <row r="31" spans="2:7" x14ac:dyDescent="0.25">
      <c r="B31" s="124" t="s">
        <v>47</v>
      </c>
      <c r="C31" s="124"/>
      <c r="D31" s="124"/>
      <c r="E31" s="123">
        <v>550</v>
      </c>
      <c r="F31" s="123"/>
      <c r="G31" t="s">
        <v>88</v>
      </c>
    </row>
    <row r="32" spans="2:7" x14ac:dyDescent="0.25">
      <c r="B32" s="124" t="s">
        <v>39</v>
      </c>
      <c r="C32" s="124"/>
      <c r="D32" s="124"/>
      <c r="E32" s="123">
        <v>40</v>
      </c>
      <c r="F32" s="123"/>
      <c r="G32" t="s">
        <v>89</v>
      </c>
    </row>
    <row r="33" spans="2:7" x14ac:dyDescent="0.25">
      <c r="B33" s="124" t="s">
        <v>40</v>
      </c>
      <c r="C33" s="124"/>
      <c r="D33" s="124"/>
      <c r="E33" s="123">
        <v>75</v>
      </c>
      <c r="F33" s="123"/>
    </row>
    <row r="34" spans="2:7" x14ac:dyDescent="0.25">
      <c r="B34" s="124" t="s">
        <v>41</v>
      </c>
      <c r="C34" s="124"/>
      <c r="D34" s="124"/>
      <c r="E34" s="123">
        <v>120</v>
      </c>
      <c r="F34" s="123"/>
    </row>
    <row r="35" spans="2:7" x14ac:dyDescent="0.25">
      <c r="B35" s="124" t="s">
        <v>42</v>
      </c>
      <c r="C35" s="124"/>
      <c r="D35" s="124"/>
      <c r="E35" s="123">
        <v>1200</v>
      </c>
      <c r="F35" s="123"/>
    </row>
    <row r="36" spans="2:7" x14ac:dyDescent="0.25">
      <c r="B36" s="124" t="s">
        <v>43</v>
      </c>
      <c r="C36" s="124"/>
      <c r="D36" s="124"/>
      <c r="E36" s="123">
        <v>2000</v>
      </c>
      <c r="F36" s="123"/>
    </row>
    <row r="37" spans="2:7" x14ac:dyDescent="0.25">
      <c r="B37" s="124" t="s">
        <v>44</v>
      </c>
      <c r="C37" s="124"/>
      <c r="D37" s="124"/>
      <c r="E37" s="123">
        <v>40.4</v>
      </c>
      <c r="F37" s="123"/>
    </row>
    <row r="38" spans="2:7" x14ac:dyDescent="0.25">
      <c r="B38" s="124" t="s">
        <v>45</v>
      </c>
      <c r="C38" s="124"/>
      <c r="D38" s="124"/>
      <c r="E38" s="123">
        <v>49</v>
      </c>
      <c r="F38" s="123"/>
    </row>
    <row r="39" spans="2:7" x14ac:dyDescent="0.25">
      <c r="B39" s="124" t="s">
        <v>46</v>
      </c>
      <c r="C39" s="124"/>
      <c r="D39" s="124"/>
      <c r="E39" s="123">
        <v>150</v>
      </c>
      <c r="F39" s="123"/>
    </row>
    <row r="40" spans="2:7" x14ac:dyDescent="0.25">
      <c r="B40" s="64"/>
      <c r="C40" s="64"/>
      <c r="D40" s="64"/>
      <c r="E40" s="101"/>
      <c r="F40" s="101"/>
    </row>
    <row r="41" spans="2:7" x14ac:dyDescent="0.25">
      <c r="B41" s="64"/>
      <c r="C41" s="64"/>
      <c r="D41" s="64"/>
      <c r="E41" s="101"/>
      <c r="F41" s="101"/>
    </row>
    <row r="42" spans="2:7" x14ac:dyDescent="0.25">
      <c r="B42" s="128" t="s">
        <v>5</v>
      </c>
      <c r="C42" s="128"/>
      <c r="D42" s="128"/>
      <c r="E42" s="127">
        <v>4224.3999999999996</v>
      </c>
      <c r="F42" s="64"/>
    </row>
    <row r="46" spans="2:7" x14ac:dyDescent="0.25">
      <c r="B46" s="108" t="s">
        <v>14</v>
      </c>
      <c r="C46" s="108"/>
      <c r="D46" s="108"/>
      <c r="E46" s="108"/>
      <c r="F46" s="108"/>
      <c r="G46" t="s">
        <v>90</v>
      </c>
    </row>
    <row r="47" spans="2:7" x14ac:dyDescent="0.25">
      <c r="B47" s="18">
        <v>2</v>
      </c>
      <c r="C47" s="2"/>
      <c r="D47" s="2"/>
      <c r="E47" s="2"/>
      <c r="F47" s="2"/>
    </row>
    <row r="48" spans="2:7" x14ac:dyDescent="0.25">
      <c r="B48" s="125" t="s">
        <v>0</v>
      </c>
      <c r="C48" s="125"/>
      <c r="D48" s="125"/>
      <c r="E48" s="125"/>
      <c r="F48" s="125"/>
    </row>
    <row r="49" spans="2:7" x14ac:dyDescent="0.25">
      <c r="B49" s="18">
        <v>8</v>
      </c>
      <c r="C49" s="2"/>
      <c r="D49" s="2"/>
      <c r="E49" s="2"/>
      <c r="F49" s="2"/>
    </row>
    <row r="50" spans="2:7" x14ac:dyDescent="0.25">
      <c r="B50" s="125" t="s">
        <v>15</v>
      </c>
      <c r="C50" s="125"/>
      <c r="D50" s="125"/>
      <c r="E50" s="125"/>
      <c r="F50" s="125"/>
    </row>
    <row r="51" spans="2:7" x14ac:dyDescent="0.25">
      <c r="B51" s="18">
        <v>20</v>
      </c>
      <c r="C51" s="2"/>
      <c r="D51" s="2"/>
      <c r="E51" s="2"/>
      <c r="F51" s="2"/>
    </row>
    <row r="52" spans="2:7" x14ac:dyDescent="0.25">
      <c r="B52" s="11"/>
      <c r="C52" s="2"/>
      <c r="D52" s="2"/>
      <c r="E52" s="2"/>
      <c r="F52" s="2"/>
    </row>
    <row r="53" spans="2:7" x14ac:dyDescent="0.25">
      <c r="B53" s="125" t="s">
        <v>27</v>
      </c>
      <c r="C53" s="125"/>
      <c r="D53" s="125"/>
      <c r="E53" s="125"/>
      <c r="F53" s="125"/>
      <c r="G53" t="s">
        <v>91</v>
      </c>
    </row>
    <row r="54" spans="2:7" x14ac:dyDescent="0.25">
      <c r="B54" s="12">
        <v>320</v>
      </c>
      <c r="C54" s="2"/>
      <c r="D54" s="2"/>
      <c r="E54" s="2"/>
      <c r="F54" s="2"/>
      <c r="G54" t="s">
        <v>92</v>
      </c>
    </row>
    <row r="55" spans="2:7" x14ac:dyDescent="0.25">
      <c r="B55" s="126">
        <v>160</v>
      </c>
      <c r="C55" s="126"/>
      <c r="G55" t="s">
        <v>93</v>
      </c>
    </row>
    <row r="58" spans="2:7" x14ac:dyDescent="0.25">
      <c r="B58" s="108" t="s">
        <v>13</v>
      </c>
      <c r="C58" s="108"/>
      <c r="D58" s="108"/>
      <c r="E58" s="108"/>
      <c r="F58" s="108"/>
      <c r="G58" t="s">
        <v>98</v>
      </c>
    </row>
    <row r="59" spans="2:7" x14ac:dyDescent="0.25">
      <c r="B59" s="120">
        <v>4</v>
      </c>
      <c r="C59" s="120"/>
      <c r="D59" s="11"/>
      <c r="E59" s="2"/>
      <c r="F59" s="2"/>
      <c r="G59" t="s">
        <v>99</v>
      </c>
    </row>
    <row r="60" spans="2:7" x14ac:dyDescent="0.25">
      <c r="B60" s="11"/>
      <c r="C60" s="11"/>
      <c r="D60" s="2"/>
      <c r="E60" s="2"/>
      <c r="F60" s="2"/>
    </row>
    <row r="61" spans="2:7" x14ac:dyDescent="0.25">
      <c r="B61" s="108" t="s">
        <v>16</v>
      </c>
      <c r="C61" s="108"/>
      <c r="D61" s="108"/>
      <c r="E61" s="108"/>
      <c r="F61" s="108"/>
      <c r="G61" t="s">
        <v>100</v>
      </c>
    </row>
    <row r="62" spans="2:7" x14ac:dyDescent="0.25">
      <c r="B62" s="5" t="s">
        <v>17</v>
      </c>
      <c r="C62" s="121" t="s">
        <v>94</v>
      </c>
      <c r="D62" s="121"/>
      <c r="E62" s="121"/>
      <c r="F62" s="121"/>
    </row>
    <row r="63" spans="2:7" x14ac:dyDescent="0.25">
      <c r="B63" s="5" t="s">
        <v>18</v>
      </c>
      <c r="C63" s="99" t="s">
        <v>95</v>
      </c>
      <c r="D63" s="99"/>
      <c r="E63" s="99"/>
      <c r="F63" s="99"/>
    </row>
    <row r="64" spans="2:7" x14ac:dyDescent="0.25">
      <c r="B64" s="5" t="s">
        <v>19</v>
      </c>
      <c r="C64" s="117" t="s">
        <v>96</v>
      </c>
      <c r="D64" s="117"/>
      <c r="E64" s="117"/>
      <c r="F64" s="117"/>
    </row>
    <row r="65" spans="2:20" x14ac:dyDescent="0.25">
      <c r="B65" s="5" t="s">
        <v>20</v>
      </c>
      <c r="C65" s="99" t="s">
        <v>97</v>
      </c>
      <c r="D65" s="99"/>
      <c r="E65" s="99"/>
      <c r="F65" s="99"/>
    </row>
    <row r="66" spans="2:20" x14ac:dyDescent="0.25">
      <c r="B66" s="5" t="s">
        <v>21</v>
      </c>
      <c r="C66" s="117"/>
      <c r="D66" s="117"/>
      <c r="E66" s="117"/>
      <c r="F66" s="117"/>
    </row>
    <row r="67" spans="2:20" x14ac:dyDescent="0.25">
      <c r="B67" s="5" t="s">
        <v>22</v>
      </c>
      <c r="C67" s="99"/>
      <c r="D67" s="99"/>
      <c r="E67" s="99"/>
      <c r="F67" s="99"/>
    </row>
    <row r="68" spans="2:20" x14ac:dyDescent="0.25">
      <c r="B68" s="5" t="s">
        <v>23</v>
      </c>
      <c r="C68" s="117"/>
      <c r="D68" s="117"/>
      <c r="E68" s="117"/>
      <c r="F68" s="117"/>
    </row>
    <row r="69" spans="2:20" x14ac:dyDescent="0.25">
      <c r="B69" s="5" t="s">
        <v>24</v>
      </c>
      <c r="C69" s="99"/>
      <c r="D69" s="99"/>
      <c r="E69" s="99"/>
      <c r="F69" s="99"/>
    </row>
    <row r="70" spans="2:20" x14ac:dyDescent="0.25">
      <c r="B70" s="5" t="s">
        <v>25</v>
      </c>
      <c r="C70" s="99"/>
      <c r="D70" s="99"/>
      <c r="E70" s="99"/>
      <c r="F70" s="99"/>
    </row>
    <row r="71" spans="2:20" x14ac:dyDescent="0.25">
      <c r="B71" s="5" t="s">
        <v>26</v>
      </c>
      <c r="C71" s="99"/>
      <c r="D71" s="99"/>
      <c r="E71" s="99"/>
      <c r="F71" s="99"/>
    </row>
    <row r="75" spans="2:20" ht="15.75" x14ac:dyDescent="0.25">
      <c r="B75" s="42" t="s">
        <v>101</v>
      </c>
    </row>
    <row r="77" spans="2:20" x14ac:dyDescent="0.25">
      <c r="B77" t="s">
        <v>102</v>
      </c>
    </row>
    <row r="79" spans="2:20" ht="23.25" x14ac:dyDescent="0.35">
      <c r="B79" s="118" t="s">
        <v>3</v>
      </c>
      <c r="C79" s="118"/>
      <c r="D79" s="118"/>
      <c r="E79" s="118"/>
      <c r="F79" s="118"/>
      <c r="G79" s="118"/>
      <c r="H79" s="118"/>
      <c r="I79" s="118"/>
      <c r="J79" s="118"/>
      <c r="K79" s="118"/>
      <c r="L79" s="118"/>
      <c r="M79" s="118"/>
      <c r="N79" s="118"/>
      <c r="O79" s="118"/>
      <c r="P79" s="118"/>
      <c r="Q79" s="118"/>
      <c r="R79" s="118"/>
      <c r="S79" s="118"/>
      <c r="T79" s="118"/>
    </row>
    <row r="80" spans="2:20" x14ac:dyDescent="0.25">
      <c r="B80" s="108" t="s">
        <v>4</v>
      </c>
      <c r="C80" s="108"/>
      <c r="D80" s="109" t="s">
        <v>94</v>
      </c>
      <c r="E80" s="109"/>
      <c r="F80" s="109"/>
      <c r="G80" s="109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2:20" x14ac:dyDescent="0.2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2:20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2:20" ht="21" x14ac:dyDescent="0.25">
      <c r="B83" s="110" t="s">
        <v>6</v>
      </c>
      <c r="C83" s="110"/>
      <c r="D83" s="110"/>
      <c r="E83" s="110"/>
      <c r="F83" s="110"/>
      <c r="G83" s="110"/>
      <c r="H83" s="110"/>
      <c r="J83" s="111" t="s">
        <v>12</v>
      </c>
      <c r="K83" s="111"/>
      <c r="L83" s="111"/>
      <c r="M83" s="111"/>
      <c r="N83" s="111"/>
      <c r="O83" s="111"/>
    </row>
    <row r="84" spans="2:20" x14ac:dyDescent="0.25">
      <c r="B84" s="112" t="s">
        <v>1</v>
      </c>
      <c r="C84" s="112"/>
      <c r="D84" s="112"/>
      <c r="E84" s="112"/>
      <c r="F84" s="113" t="s">
        <v>2</v>
      </c>
      <c r="G84" s="113"/>
      <c r="H84" s="113"/>
      <c r="J84" s="114" t="s">
        <v>11</v>
      </c>
      <c r="K84" s="114"/>
      <c r="L84" s="114"/>
      <c r="M84" s="114"/>
      <c r="N84" s="115">
        <v>4</v>
      </c>
      <c r="O84" s="116" t="s">
        <v>9</v>
      </c>
    </row>
    <row r="85" spans="2:20" x14ac:dyDescent="0.25">
      <c r="B85" s="103" t="s">
        <v>53</v>
      </c>
      <c r="C85" s="103"/>
      <c r="D85" s="103"/>
      <c r="E85" s="103"/>
      <c r="F85" s="104">
        <v>20</v>
      </c>
      <c r="G85" s="104"/>
      <c r="H85" s="104"/>
      <c r="J85" s="114"/>
      <c r="K85" s="114"/>
      <c r="L85" s="114"/>
      <c r="M85" s="114"/>
      <c r="N85" s="115"/>
      <c r="O85" s="116"/>
    </row>
    <row r="86" spans="2:20" x14ac:dyDescent="0.25">
      <c r="B86" s="103" t="s">
        <v>7</v>
      </c>
      <c r="C86" s="103"/>
      <c r="D86" s="103"/>
      <c r="E86" s="103"/>
      <c r="F86" s="104">
        <v>5</v>
      </c>
      <c r="G86" s="104"/>
      <c r="H86" s="104"/>
      <c r="J86" s="6"/>
      <c r="K86" s="6"/>
      <c r="L86" s="6"/>
      <c r="M86" s="6"/>
      <c r="N86" s="4"/>
      <c r="O86" s="4"/>
    </row>
    <row r="87" spans="2:20" x14ac:dyDescent="0.25">
      <c r="B87" s="103"/>
      <c r="C87" s="103"/>
      <c r="D87" s="103"/>
      <c r="E87" s="103"/>
      <c r="F87" s="104"/>
      <c r="G87" s="104"/>
      <c r="H87" s="104"/>
      <c r="J87" s="4"/>
      <c r="K87" s="4"/>
      <c r="L87" s="4"/>
      <c r="M87" s="4"/>
    </row>
    <row r="88" spans="2:20" x14ac:dyDescent="0.25">
      <c r="B88" s="103"/>
      <c r="C88" s="103"/>
      <c r="D88" s="103"/>
      <c r="E88" s="103"/>
      <c r="F88" s="104"/>
      <c r="G88" s="104"/>
      <c r="H88" s="104"/>
    </row>
    <row r="89" spans="2:20" x14ac:dyDescent="0.25">
      <c r="B89" s="103"/>
      <c r="C89" s="103"/>
      <c r="D89" s="103"/>
      <c r="E89" s="103"/>
      <c r="F89" s="104"/>
      <c r="G89" s="104"/>
      <c r="H89" s="104"/>
    </row>
    <row r="90" spans="2:20" x14ac:dyDescent="0.25">
      <c r="B90" s="103"/>
      <c r="C90" s="103"/>
      <c r="D90" s="103"/>
      <c r="E90" s="103"/>
      <c r="F90" s="104"/>
      <c r="G90" s="104"/>
      <c r="H90" s="104"/>
    </row>
    <row r="91" spans="2:20" x14ac:dyDescent="0.25">
      <c r="B91" s="103"/>
      <c r="C91" s="103"/>
      <c r="D91" s="103"/>
      <c r="E91" s="103"/>
      <c r="F91" s="104"/>
      <c r="G91" s="104"/>
      <c r="H91" s="104"/>
    </row>
    <row r="92" spans="2:20" x14ac:dyDescent="0.25">
      <c r="B92" s="103"/>
      <c r="C92" s="103"/>
      <c r="D92" s="103"/>
      <c r="E92" s="103"/>
      <c r="F92" s="104"/>
      <c r="G92" s="104"/>
      <c r="H92" s="104"/>
    </row>
    <row r="93" spans="2:20" x14ac:dyDescent="0.25">
      <c r="B93" s="103"/>
      <c r="C93" s="103"/>
      <c r="D93" s="103"/>
      <c r="E93" s="103"/>
      <c r="F93" s="104"/>
      <c r="G93" s="104"/>
      <c r="H93" s="104"/>
    </row>
    <row r="94" spans="2:20" x14ac:dyDescent="0.25">
      <c r="B94" s="103"/>
      <c r="C94" s="103"/>
      <c r="D94" s="103"/>
      <c r="E94" s="103"/>
      <c r="F94" s="104"/>
      <c r="G94" s="104"/>
      <c r="H94" s="104"/>
    </row>
    <row r="95" spans="2:20" x14ac:dyDescent="0.25">
      <c r="B95" s="103"/>
      <c r="C95" s="103"/>
      <c r="D95" s="103"/>
      <c r="E95" s="103"/>
      <c r="F95" s="104"/>
      <c r="G95" s="104"/>
      <c r="H95" s="104"/>
    </row>
    <row r="96" spans="2:20" x14ac:dyDescent="0.25">
      <c r="B96" s="105" t="s">
        <v>5</v>
      </c>
      <c r="C96" s="105"/>
      <c r="D96" s="105"/>
      <c r="E96" s="105"/>
      <c r="F96" s="106">
        <v>25</v>
      </c>
      <c r="G96" s="106"/>
      <c r="H96" s="106"/>
    </row>
    <row r="98" spans="2:11" x14ac:dyDescent="0.25">
      <c r="B98" t="s">
        <v>103</v>
      </c>
    </row>
    <row r="99" spans="2:11" x14ac:dyDescent="0.25">
      <c r="B99" t="s">
        <v>104</v>
      </c>
    </row>
    <row r="100" spans="2:11" x14ac:dyDescent="0.25">
      <c r="B100" t="s">
        <v>105</v>
      </c>
    </row>
    <row r="101" spans="2:11" x14ac:dyDescent="0.25">
      <c r="B101" t="s">
        <v>106</v>
      </c>
    </row>
    <row r="102" spans="2:11" x14ac:dyDescent="0.25">
      <c r="B102" t="s">
        <v>107</v>
      </c>
    </row>
    <row r="103" spans="2:11" x14ac:dyDescent="0.25">
      <c r="B103" t="s">
        <v>108</v>
      </c>
    </row>
    <row r="106" spans="2:11" ht="15.75" x14ac:dyDescent="0.25">
      <c r="B106" s="42" t="s">
        <v>120</v>
      </c>
    </row>
    <row r="108" spans="2:11" x14ac:dyDescent="0.25">
      <c r="B108" t="s">
        <v>109</v>
      </c>
    </row>
    <row r="110" spans="2:11" ht="15.75" x14ac:dyDescent="0.25">
      <c r="B110" s="92" t="s">
        <v>50</v>
      </c>
      <c r="C110" s="92"/>
      <c r="D110" s="92"/>
      <c r="E110" s="107"/>
      <c r="F110" s="16">
        <v>320</v>
      </c>
      <c r="G110" t="s">
        <v>111</v>
      </c>
    </row>
    <row r="111" spans="2:11" ht="15.75" x14ac:dyDescent="0.25">
      <c r="B111" s="14"/>
      <c r="C111" s="14"/>
      <c r="D111" s="14"/>
      <c r="E111" s="14"/>
      <c r="F111" s="15"/>
      <c r="G111" s="15"/>
    </row>
    <row r="112" spans="2:11" ht="18.75" x14ac:dyDescent="0.3">
      <c r="B112" s="87" t="s">
        <v>74</v>
      </c>
      <c r="C112" s="87"/>
      <c r="D112" s="87"/>
      <c r="E112" s="87"/>
      <c r="F112" s="87"/>
      <c r="G112" s="87"/>
      <c r="H112" s="87"/>
      <c r="I112" s="87"/>
      <c r="J112" s="87"/>
      <c r="K112" s="87"/>
    </row>
    <row r="113" spans="2:17" ht="15.75" x14ac:dyDescent="0.25">
      <c r="B113" s="102" t="s">
        <v>57</v>
      </c>
      <c r="C113" s="102"/>
      <c r="D113" s="102"/>
      <c r="E113" s="102"/>
      <c r="F113" s="32" t="s">
        <v>49</v>
      </c>
      <c r="G113" s="32" t="s">
        <v>51</v>
      </c>
      <c r="H113" s="91" t="s">
        <v>52</v>
      </c>
      <c r="I113" s="91"/>
      <c r="J113" s="91"/>
      <c r="K113" s="91"/>
      <c r="L113" t="s">
        <v>112</v>
      </c>
    </row>
    <row r="114" spans="2:17" x14ac:dyDescent="0.25">
      <c r="B114" s="98" t="s">
        <v>94</v>
      </c>
      <c r="C114" s="99"/>
      <c r="D114" s="99"/>
      <c r="E114" s="100"/>
      <c r="F114" s="19">
        <v>24</v>
      </c>
      <c r="G114" s="20">
        <v>96</v>
      </c>
      <c r="H114" s="101">
        <v>600</v>
      </c>
      <c r="I114" s="101"/>
      <c r="J114" s="101"/>
      <c r="K114" s="101"/>
      <c r="L114" t="s">
        <v>113</v>
      </c>
    </row>
    <row r="115" spans="2:17" x14ac:dyDescent="0.25">
      <c r="B115" s="98" t="s">
        <v>95</v>
      </c>
      <c r="C115" s="99"/>
      <c r="D115" s="99"/>
      <c r="E115" s="100"/>
      <c r="F115" s="40">
        <v>34</v>
      </c>
      <c r="G115" s="20">
        <v>68</v>
      </c>
      <c r="H115" s="101">
        <v>1394</v>
      </c>
      <c r="I115" s="101"/>
      <c r="J115" s="101"/>
      <c r="K115" s="101"/>
      <c r="L115" t="s">
        <v>114</v>
      </c>
    </row>
    <row r="116" spans="2:17" x14ac:dyDescent="0.25">
      <c r="B116" s="98" t="s">
        <v>96</v>
      </c>
      <c r="C116" s="99"/>
      <c r="D116" s="99"/>
      <c r="E116" s="100"/>
      <c r="F116" s="40">
        <v>12</v>
      </c>
      <c r="G116" s="20">
        <v>96</v>
      </c>
      <c r="H116" s="101">
        <v>624</v>
      </c>
      <c r="I116" s="101"/>
      <c r="J116" s="101"/>
      <c r="K116" s="101"/>
      <c r="L116" t="s">
        <v>115</v>
      </c>
    </row>
    <row r="117" spans="2:17" x14ac:dyDescent="0.25">
      <c r="B117" s="98" t="s">
        <v>97</v>
      </c>
      <c r="C117" s="99"/>
      <c r="D117" s="99"/>
      <c r="E117" s="100"/>
      <c r="F117" s="40">
        <v>24</v>
      </c>
      <c r="G117" s="20">
        <v>60</v>
      </c>
      <c r="H117" s="101">
        <v>1248</v>
      </c>
      <c r="I117" s="101"/>
      <c r="J117" s="101"/>
      <c r="K117" s="101"/>
    </row>
    <row r="118" spans="2:17" x14ac:dyDescent="0.25">
      <c r="B118" s="98" t="s">
        <v>110</v>
      </c>
      <c r="C118" s="99"/>
      <c r="D118" s="99"/>
      <c r="E118" s="100"/>
      <c r="F118" s="40"/>
      <c r="G118" s="20" t="s">
        <v>110</v>
      </c>
      <c r="H118" s="101" t="s">
        <v>110</v>
      </c>
      <c r="I118" s="101"/>
      <c r="J118" s="101"/>
      <c r="K118" s="101"/>
    </row>
    <row r="119" spans="2:17" x14ac:dyDescent="0.25">
      <c r="B119" s="98" t="s">
        <v>110</v>
      </c>
      <c r="C119" s="99"/>
      <c r="D119" s="99"/>
      <c r="E119" s="100"/>
      <c r="F119" s="40"/>
      <c r="G119" s="20" t="s">
        <v>110</v>
      </c>
      <c r="H119" s="101" t="s">
        <v>110</v>
      </c>
      <c r="I119" s="101"/>
      <c r="J119" s="101"/>
      <c r="K119" s="101"/>
    </row>
    <row r="120" spans="2:17" x14ac:dyDescent="0.25">
      <c r="B120" s="98" t="s">
        <v>110</v>
      </c>
      <c r="C120" s="99"/>
      <c r="D120" s="99"/>
      <c r="E120" s="100"/>
      <c r="F120" s="40"/>
      <c r="G120" s="20" t="s">
        <v>110</v>
      </c>
      <c r="H120" s="101" t="s">
        <v>110</v>
      </c>
      <c r="I120" s="101"/>
      <c r="J120" s="101"/>
      <c r="K120" s="101"/>
    </row>
    <row r="121" spans="2:17" x14ac:dyDescent="0.25">
      <c r="B121" s="98" t="s">
        <v>110</v>
      </c>
      <c r="C121" s="99"/>
      <c r="D121" s="99"/>
      <c r="E121" s="100"/>
      <c r="F121" s="40"/>
      <c r="G121" s="20" t="s">
        <v>110</v>
      </c>
      <c r="H121" s="101" t="s">
        <v>110</v>
      </c>
      <c r="I121" s="101"/>
      <c r="J121" s="101"/>
      <c r="K121" s="101"/>
    </row>
    <row r="122" spans="2:17" x14ac:dyDescent="0.25">
      <c r="B122" s="98" t="s">
        <v>110</v>
      </c>
      <c r="C122" s="99"/>
      <c r="D122" s="99"/>
      <c r="E122" s="100"/>
      <c r="F122" s="40"/>
      <c r="G122" s="20" t="s">
        <v>110</v>
      </c>
      <c r="H122" s="101" t="s">
        <v>110</v>
      </c>
      <c r="I122" s="101"/>
      <c r="J122" s="101"/>
      <c r="K122" s="101"/>
    </row>
    <row r="123" spans="2:17" x14ac:dyDescent="0.25">
      <c r="B123" s="98" t="s">
        <v>110</v>
      </c>
      <c r="C123" s="99"/>
      <c r="D123" s="99"/>
      <c r="E123" s="100"/>
      <c r="F123" s="40"/>
      <c r="G123" s="20" t="s">
        <v>110</v>
      </c>
      <c r="H123" s="101" t="s">
        <v>110</v>
      </c>
      <c r="I123" s="101"/>
      <c r="J123" s="101"/>
      <c r="K123" s="101"/>
    </row>
    <row r="124" spans="2:17" x14ac:dyDescent="0.25">
      <c r="B124" s="95" t="s">
        <v>5</v>
      </c>
      <c r="C124" s="95"/>
      <c r="D124" s="95"/>
      <c r="E124" s="95"/>
      <c r="F124" s="39">
        <v>94</v>
      </c>
      <c r="G124" s="31">
        <v>320</v>
      </c>
      <c r="H124" s="80">
        <v>3866</v>
      </c>
      <c r="I124" s="80"/>
      <c r="J124" s="80"/>
      <c r="K124" s="80"/>
      <c r="L124" t="s">
        <v>116</v>
      </c>
    </row>
    <row r="125" spans="2:17" x14ac:dyDescent="0.25">
      <c r="B125" s="37"/>
      <c r="C125" s="37"/>
      <c r="D125" s="37"/>
      <c r="E125" s="37"/>
      <c r="F125" s="11"/>
      <c r="G125" s="17"/>
      <c r="H125" s="2"/>
      <c r="I125" s="2"/>
      <c r="J125" s="2"/>
      <c r="K125" s="2"/>
      <c r="L125" t="s">
        <v>117</v>
      </c>
    </row>
    <row r="127" spans="2:17" ht="15" customHeight="1" x14ac:dyDescent="0.25">
      <c r="B127" s="96" t="s">
        <v>73</v>
      </c>
      <c r="C127" s="96"/>
      <c r="D127" s="96"/>
      <c r="E127" s="96"/>
      <c r="F127" s="97">
        <v>0</v>
      </c>
      <c r="G127" s="97"/>
      <c r="H127" s="43" t="s">
        <v>124</v>
      </c>
      <c r="I127" s="44"/>
      <c r="J127" s="44"/>
      <c r="K127" s="44"/>
      <c r="L127" s="44"/>
      <c r="M127" s="44"/>
      <c r="N127" s="44"/>
      <c r="O127" s="44"/>
      <c r="P127" s="44"/>
      <c r="Q127" s="44"/>
    </row>
    <row r="128" spans="2:17" x14ac:dyDescent="0.25">
      <c r="B128" s="96"/>
      <c r="C128" s="96"/>
      <c r="D128" s="96"/>
      <c r="E128" s="96"/>
      <c r="F128" s="97"/>
      <c r="G128" s="97"/>
      <c r="H128" s="43" t="s">
        <v>118</v>
      </c>
      <c r="I128" s="44"/>
      <c r="J128" s="44"/>
      <c r="K128" s="44"/>
      <c r="L128" s="44"/>
      <c r="M128" s="44"/>
      <c r="N128" s="44"/>
      <c r="O128" s="44"/>
      <c r="P128" s="44"/>
      <c r="Q128" s="44"/>
    </row>
    <row r="129" spans="2:8" x14ac:dyDescent="0.25">
      <c r="H129" t="s">
        <v>119</v>
      </c>
    </row>
    <row r="130" spans="2:8" x14ac:dyDescent="0.25">
      <c r="H130" t="s">
        <v>121</v>
      </c>
    </row>
    <row r="131" spans="2:8" x14ac:dyDescent="0.25">
      <c r="H131" t="s">
        <v>122</v>
      </c>
    </row>
    <row r="132" spans="2:8" x14ac:dyDescent="0.25">
      <c r="H132" t="s">
        <v>123</v>
      </c>
    </row>
    <row r="135" spans="2:8" ht="15.75" x14ac:dyDescent="0.25">
      <c r="B135" s="42" t="s">
        <v>125</v>
      </c>
    </row>
    <row r="137" spans="2:8" x14ac:dyDescent="0.25">
      <c r="B137" t="s">
        <v>126</v>
      </c>
    </row>
    <row r="138" spans="2:8" x14ac:dyDescent="0.25">
      <c r="B138" t="s">
        <v>127</v>
      </c>
    </row>
    <row r="139" spans="2:8" x14ac:dyDescent="0.25">
      <c r="B139" t="s">
        <v>131</v>
      </c>
    </row>
    <row r="141" spans="2:8" ht="18.75" x14ac:dyDescent="0.3">
      <c r="B141" s="73" t="s">
        <v>61</v>
      </c>
      <c r="C141" s="73"/>
      <c r="D141" s="73"/>
      <c r="E141" s="73"/>
      <c r="F141" s="73"/>
      <c r="G141" t="s">
        <v>128</v>
      </c>
    </row>
    <row r="142" spans="2:8" ht="15.75" x14ac:dyDescent="0.25">
      <c r="B142" s="92" t="s">
        <v>37</v>
      </c>
      <c r="C142" s="92"/>
      <c r="D142" s="92"/>
      <c r="E142" s="83">
        <v>4224.3999999999996</v>
      </c>
      <c r="F142" s="83"/>
      <c r="G142" t="s">
        <v>129</v>
      </c>
    </row>
    <row r="143" spans="2:8" ht="15.75" x14ac:dyDescent="0.25">
      <c r="B143" s="93" t="s">
        <v>55</v>
      </c>
      <c r="C143" s="93"/>
      <c r="D143" s="93"/>
      <c r="E143" s="94">
        <v>3866</v>
      </c>
      <c r="F143" s="94"/>
    </row>
    <row r="144" spans="2:8" ht="15.75" x14ac:dyDescent="0.25">
      <c r="B144" s="84" t="s">
        <v>56</v>
      </c>
      <c r="C144" s="84"/>
      <c r="D144" s="84"/>
      <c r="E144" s="85">
        <v>8090.4</v>
      </c>
      <c r="F144" s="85"/>
    </row>
    <row r="146" spans="2:13" ht="18.75" x14ac:dyDescent="0.3">
      <c r="B146" s="86" t="s">
        <v>62</v>
      </c>
      <c r="C146" s="87"/>
      <c r="D146" s="87"/>
      <c r="E146" s="87"/>
      <c r="F146" s="87"/>
      <c r="G146" s="87"/>
      <c r="H146" s="87"/>
      <c r="I146" s="87"/>
      <c r="J146" s="87"/>
      <c r="K146" s="87"/>
      <c r="L146" s="87"/>
      <c r="M146" s="87"/>
    </row>
    <row r="147" spans="2:13" ht="15.75" x14ac:dyDescent="0.25">
      <c r="B147" s="88" t="s">
        <v>57</v>
      </c>
      <c r="C147" s="89"/>
      <c r="D147" s="88" t="s">
        <v>63</v>
      </c>
      <c r="E147" s="89"/>
      <c r="F147" s="38" t="s">
        <v>58</v>
      </c>
      <c r="G147" s="38" t="s">
        <v>59</v>
      </c>
      <c r="H147" s="88" t="s">
        <v>60</v>
      </c>
      <c r="I147" s="90"/>
      <c r="J147" s="89"/>
      <c r="K147" s="91" t="s">
        <v>65</v>
      </c>
      <c r="L147" s="91"/>
      <c r="M147" s="91"/>
    </row>
    <row r="148" spans="2:13" x14ac:dyDescent="0.25">
      <c r="B148" s="64" t="s">
        <v>94</v>
      </c>
      <c r="C148" s="64"/>
      <c r="D148" s="81">
        <v>600</v>
      </c>
      <c r="E148" s="82"/>
      <c r="F148" s="25">
        <v>0.16</v>
      </c>
      <c r="G148" s="45">
        <v>655.62</v>
      </c>
      <c r="H148" s="83">
        <v>1255.6199999999999</v>
      </c>
      <c r="I148" s="83"/>
      <c r="J148" s="83"/>
      <c r="K148" s="83">
        <v>52.32</v>
      </c>
      <c r="L148" s="83"/>
      <c r="M148" s="83"/>
    </row>
    <row r="149" spans="2:13" x14ac:dyDescent="0.25">
      <c r="B149" s="64" t="s">
        <v>95</v>
      </c>
      <c r="C149" s="64"/>
      <c r="D149" s="81">
        <v>1394</v>
      </c>
      <c r="E149" s="82"/>
      <c r="F149" s="25">
        <v>0.36</v>
      </c>
      <c r="G149" s="45">
        <v>1523.23</v>
      </c>
      <c r="H149" s="83">
        <v>2917.23</v>
      </c>
      <c r="I149" s="83"/>
      <c r="J149" s="83"/>
      <c r="K149" s="83">
        <v>85.8</v>
      </c>
      <c r="L149" s="83"/>
      <c r="M149" s="83"/>
    </row>
    <row r="150" spans="2:13" x14ac:dyDescent="0.25">
      <c r="B150" s="64" t="s">
        <v>96</v>
      </c>
      <c r="C150" s="64"/>
      <c r="D150" s="81">
        <v>624</v>
      </c>
      <c r="E150" s="82"/>
      <c r="F150" s="25">
        <v>0.16</v>
      </c>
      <c r="G150" s="45">
        <v>681.85</v>
      </c>
      <c r="H150" s="83">
        <v>1305.8499999999999</v>
      </c>
      <c r="I150" s="83"/>
      <c r="J150" s="83"/>
      <c r="K150" s="83">
        <v>108.82</v>
      </c>
      <c r="L150" s="83"/>
      <c r="M150" s="83"/>
    </row>
    <row r="151" spans="2:13" x14ac:dyDescent="0.25">
      <c r="B151" s="64" t="s">
        <v>97</v>
      </c>
      <c r="C151" s="64"/>
      <c r="D151" s="81">
        <v>1248</v>
      </c>
      <c r="E151" s="82"/>
      <c r="F151" s="25">
        <v>0.32</v>
      </c>
      <c r="G151" s="45">
        <v>1363.7</v>
      </c>
      <c r="H151" s="83">
        <v>2611.6999999999998</v>
      </c>
      <c r="I151" s="83"/>
      <c r="J151" s="83"/>
      <c r="K151" s="83">
        <v>108.82</v>
      </c>
      <c r="L151" s="83"/>
      <c r="M151" s="83"/>
    </row>
    <row r="152" spans="2:13" x14ac:dyDescent="0.25">
      <c r="B152" s="64" t="s">
        <v>130</v>
      </c>
      <c r="C152" s="64"/>
      <c r="D152" s="81" t="s">
        <v>130</v>
      </c>
      <c r="E152" s="82"/>
      <c r="F152" s="25"/>
      <c r="G152" s="24"/>
      <c r="H152" s="83"/>
      <c r="I152" s="83"/>
      <c r="J152" s="83"/>
      <c r="K152" s="83"/>
      <c r="L152" s="83"/>
      <c r="M152" s="83"/>
    </row>
    <row r="153" spans="2:13" x14ac:dyDescent="0.25">
      <c r="B153" s="64" t="s">
        <v>130</v>
      </c>
      <c r="C153" s="64"/>
      <c r="D153" s="81" t="s">
        <v>130</v>
      </c>
      <c r="E153" s="82"/>
      <c r="F153" s="25"/>
      <c r="G153" s="24"/>
      <c r="H153" s="83"/>
      <c r="I153" s="83"/>
      <c r="J153" s="83"/>
      <c r="K153" s="83"/>
      <c r="L153" s="83"/>
      <c r="M153" s="83"/>
    </row>
    <row r="154" spans="2:13" x14ac:dyDescent="0.25">
      <c r="B154" s="64" t="s">
        <v>130</v>
      </c>
      <c r="C154" s="64"/>
      <c r="D154" s="81" t="s">
        <v>130</v>
      </c>
      <c r="E154" s="82"/>
      <c r="F154" s="25"/>
      <c r="G154" s="24"/>
      <c r="H154" s="83"/>
      <c r="I154" s="83"/>
      <c r="J154" s="83"/>
      <c r="K154" s="83"/>
      <c r="L154" s="83"/>
      <c r="M154" s="83"/>
    </row>
    <row r="155" spans="2:13" x14ac:dyDescent="0.25">
      <c r="B155" s="64" t="s">
        <v>130</v>
      </c>
      <c r="C155" s="64"/>
      <c r="D155" s="81" t="s">
        <v>130</v>
      </c>
      <c r="E155" s="82"/>
      <c r="F155" s="25"/>
      <c r="G155" s="24"/>
      <c r="H155" s="83"/>
      <c r="I155" s="83"/>
      <c r="J155" s="83"/>
      <c r="K155" s="83"/>
      <c r="L155" s="83"/>
      <c r="M155" s="83"/>
    </row>
    <row r="156" spans="2:13" x14ac:dyDescent="0.25">
      <c r="B156" s="64" t="s">
        <v>130</v>
      </c>
      <c r="C156" s="64"/>
      <c r="D156" s="81" t="s">
        <v>130</v>
      </c>
      <c r="E156" s="82"/>
      <c r="F156" s="25"/>
      <c r="G156" s="24"/>
      <c r="H156" s="83"/>
      <c r="I156" s="83"/>
      <c r="J156" s="83"/>
      <c r="K156" s="83"/>
      <c r="L156" s="83"/>
      <c r="M156" s="83"/>
    </row>
    <row r="157" spans="2:13" x14ac:dyDescent="0.25">
      <c r="B157" s="64" t="s">
        <v>130</v>
      </c>
      <c r="C157" s="64"/>
      <c r="D157" s="81" t="s">
        <v>130</v>
      </c>
      <c r="E157" s="82"/>
      <c r="F157" s="25"/>
      <c r="G157" s="24"/>
      <c r="H157" s="83"/>
      <c r="I157" s="83"/>
      <c r="J157" s="83"/>
      <c r="K157" s="83"/>
      <c r="L157" s="83"/>
      <c r="M157" s="83"/>
    </row>
    <row r="158" spans="2:13" x14ac:dyDescent="0.25">
      <c r="B158" s="74" t="s">
        <v>5</v>
      </c>
      <c r="C158" s="74"/>
      <c r="D158" s="78">
        <v>3866</v>
      </c>
      <c r="E158" s="74"/>
      <c r="F158" s="34">
        <v>1</v>
      </c>
      <c r="G158" s="46">
        <v>4224.3999999999996</v>
      </c>
      <c r="H158" s="79">
        <v>8090.4000000000005</v>
      </c>
      <c r="I158" s="80"/>
      <c r="J158" s="80"/>
      <c r="K158" s="80" t="s">
        <v>66</v>
      </c>
      <c r="L158" s="80"/>
      <c r="M158" s="80"/>
    </row>
    <row r="160" spans="2:13" x14ac:dyDescent="0.25">
      <c r="B160" t="s">
        <v>132</v>
      </c>
    </row>
    <row r="161" spans="2:7" x14ac:dyDescent="0.25">
      <c r="B161" t="s">
        <v>134</v>
      </c>
    </row>
    <row r="162" spans="2:7" x14ac:dyDescent="0.25">
      <c r="B162" t="s">
        <v>133</v>
      </c>
    </row>
    <row r="163" spans="2:7" x14ac:dyDescent="0.25">
      <c r="B163" t="s">
        <v>135</v>
      </c>
    </row>
    <row r="164" spans="2:7" x14ac:dyDescent="0.25">
      <c r="B164" t="s">
        <v>137</v>
      </c>
    </row>
    <row r="165" spans="2:7" x14ac:dyDescent="0.25">
      <c r="B165" t="s">
        <v>136</v>
      </c>
    </row>
    <row r="166" spans="2:7" x14ac:dyDescent="0.25">
      <c r="B166" t="s">
        <v>138</v>
      </c>
    </row>
    <row r="167" spans="2:7" x14ac:dyDescent="0.25">
      <c r="B167" t="s">
        <v>139</v>
      </c>
    </row>
    <row r="168" spans="2:7" x14ac:dyDescent="0.25">
      <c r="B168" t="s">
        <v>140</v>
      </c>
    </row>
    <row r="171" spans="2:7" ht="15.75" x14ac:dyDescent="0.25">
      <c r="B171" s="42" t="s">
        <v>141</v>
      </c>
    </row>
    <row r="173" spans="2:7" x14ac:dyDescent="0.25">
      <c r="B173" t="s">
        <v>144</v>
      </c>
    </row>
    <row r="175" spans="2:7" x14ac:dyDescent="0.25">
      <c r="B175" s="71" t="s">
        <v>67</v>
      </c>
      <c r="C175" s="71"/>
      <c r="D175" s="71"/>
      <c r="E175" s="72">
        <v>0.15</v>
      </c>
      <c r="F175" s="72"/>
      <c r="G175" t="s">
        <v>145</v>
      </c>
    </row>
    <row r="176" spans="2:7" x14ac:dyDescent="0.25">
      <c r="B176" s="71"/>
      <c r="C176" s="71"/>
      <c r="D176" s="71"/>
      <c r="E176" s="72"/>
      <c r="F176" s="72"/>
      <c r="G176" s="13" t="s">
        <v>146</v>
      </c>
    </row>
    <row r="177" spans="2:15" x14ac:dyDescent="0.25">
      <c r="B177" s="71" t="s">
        <v>68</v>
      </c>
      <c r="C177" s="71"/>
      <c r="D177" s="71"/>
      <c r="E177" s="72">
        <v>0</v>
      </c>
      <c r="F177" s="72"/>
      <c r="G177" t="s">
        <v>147</v>
      </c>
    </row>
    <row r="178" spans="2:15" x14ac:dyDescent="0.25">
      <c r="B178" s="71"/>
      <c r="C178" s="71"/>
      <c r="D178" s="71"/>
      <c r="E178" s="72"/>
      <c r="F178" s="72"/>
      <c r="G178" t="s">
        <v>148</v>
      </c>
    </row>
    <row r="179" spans="2:15" x14ac:dyDescent="0.25">
      <c r="G179" s="13"/>
    </row>
    <row r="180" spans="2:15" ht="18.75" x14ac:dyDescent="0.3">
      <c r="B180" s="73" t="s">
        <v>71</v>
      </c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</row>
    <row r="181" spans="2:15" x14ac:dyDescent="0.25">
      <c r="B181" s="74" t="s">
        <v>57</v>
      </c>
      <c r="C181" s="74"/>
      <c r="D181" s="74" t="s">
        <v>65</v>
      </c>
      <c r="E181" s="74"/>
      <c r="F181" s="39" t="s">
        <v>72</v>
      </c>
      <c r="G181" s="74" t="s">
        <v>64</v>
      </c>
      <c r="H181" s="74"/>
      <c r="I181" s="74"/>
      <c r="J181" s="75" t="s">
        <v>69</v>
      </c>
      <c r="K181" s="76"/>
      <c r="L181" s="77"/>
      <c r="M181" s="74" t="s">
        <v>70</v>
      </c>
      <c r="N181" s="74"/>
      <c r="O181" s="74"/>
    </row>
    <row r="182" spans="2:15" x14ac:dyDescent="0.25">
      <c r="B182" s="64" t="s">
        <v>94</v>
      </c>
      <c r="C182" s="64"/>
      <c r="D182" s="65">
        <v>52.32</v>
      </c>
      <c r="E182" s="66"/>
      <c r="F182" s="47">
        <v>70</v>
      </c>
      <c r="G182" s="65">
        <v>10.5</v>
      </c>
      <c r="H182" s="67"/>
      <c r="I182" s="66"/>
      <c r="J182" s="68">
        <v>7.18</v>
      </c>
      <c r="K182" s="69"/>
      <c r="L182" s="70"/>
      <c r="M182" s="68">
        <v>172.38</v>
      </c>
      <c r="N182" s="69"/>
      <c r="O182" s="70"/>
    </row>
    <row r="183" spans="2:15" x14ac:dyDescent="0.25">
      <c r="B183" s="64" t="s">
        <v>95</v>
      </c>
      <c r="C183" s="64"/>
      <c r="D183" s="65">
        <v>85.8</v>
      </c>
      <c r="E183" s="66"/>
      <c r="F183" s="47">
        <v>110</v>
      </c>
      <c r="G183" s="65">
        <v>16.5</v>
      </c>
      <c r="H183" s="67"/>
      <c r="I183" s="66"/>
      <c r="J183" s="68">
        <v>7.7000000000000028</v>
      </c>
      <c r="K183" s="69"/>
      <c r="L183" s="70"/>
      <c r="M183" s="68">
        <v>261.77</v>
      </c>
      <c r="N183" s="69"/>
      <c r="O183" s="70"/>
    </row>
    <row r="184" spans="2:15" x14ac:dyDescent="0.25">
      <c r="B184" s="64" t="s">
        <v>96</v>
      </c>
      <c r="C184" s="64"/>
      <c r="D184" s="65">
        <v>108.82</v>
      </c>
      <c r="E184" s="66"/>
      <c r="F184" s="47">
        <v>150</v>
      </c>
      <c r="G184" s="65">
        <v>22.5</v>
      </c>
      <c r="H184" s="67"/>
      <c r="I184" s="66"/>
      <c r="J184" s="68">
        <v>18.680000000000007</v>
      </c>
      <c r="K184" s="69"/>
      <c r="L184" s="70"/>
      <c r="M184" s="68">
        <v>224.15</v>
      </c>
      <c r="N184" s="69"/>
      <c r="O184" s="70"/>
    </row>
    <row r="185" spans="2:15" x14ac:dyDescent="0.25">
      <c r="B185" s="64" t="s">
        <v>97</v>
      </c>
      <c r="C185" s="64"/>
      <c r="D185" s="65">
        <v>108.82</v>
      </c>
      <c r="E185" s="66"/>
      <c r="F185" s="47">
        <v>125</v>
      </c>
      <c r="G185" s="65">
        <v>18.75</v>
      </c>
      <c r="H185" s="67"/>
      <c r="I185" s="66"/>
      <c r="J185" s="68">
        <v>-2.57</v>
      </c>
      <c r="K185" s="69"/>
      <c r="L185" s="70"/>
      <c r="M185" s="68">
        <v>-61.7</v>
      </c>
      <c r="N185" s="69"/>
      <c r="O185" s="70"/>
    </row>
    <row r="186" spans="2:15" x14ac:dyDescent="0.25">
      <c r="B186" s="64" t="s">
        <v>130</v>
      </c>
      <c r="C186" s="64"/>
      <c r="D186" s="65"/>
      <c r="E186" s="66"/>
      <c r="F186" s="47"/>
      <c r="G186" s="65" t="s">
        <v>130</v>
      </c>
      <c r="H186" s="67"/>
      <c r="I186" s="66"/>
      <c r="J186" s="68" t="s">
        <v>130</v>
      </c>
      <c r="K186" s="69"/>
      <c r="L186" s="70"/>
      <c r="M186" s="68" t="s">
        <v>130</v>
      </c>
      <c r="N186" s="69"/>
      <c r="O186" s="70"/>
    </row>
    <row r="187" spans="2:15" x14ac:dyDescent="0.25">
      <c r="B187" s="64" t="s">
        <v>130</v>
      </c>
      <c r="C187" s="64"/>
      <c r="D187" s="65"/>
      <c r="E187" s="66"/>
      <c r="F187" s="47"/>
      <c r="G187" s="65" t="s">
        <v>130</v>
      </c>
      <c r="H187" s="67"/>
      <c r="I187" s="66"/>
      <c r="J187" s="68" t="s">
        <v>130</v>
      </c>
      <c r="K187" s="69"/>
      <c r="L187" s="70"/>
      <c r="M187" s="68" t="s">
        <v>130</v>
      </c>
      <c r="N187" s="69"/>
      <c r="O187" s="70"/>
    </row>
    <row r="188" spans="2:15" x14ac:dyDescent="0.25">
      <c r="B188" s="64" t="s">
        <v>130</v>
      </c>
      <c r="C188" s="64"/>
      <c r="D188" s="65"/>
      <c r="E188" s="66"/>
      <c r="F188" s="47"/>
      <c r="G188" s="65" t="s">
        <v>130</v>
      </c>
      <c r="H188" s="67"/>
      <c r="I188" s="66"/>
      <c r="J188" s="68" t="s">
        <v>130</v>
      </c>
      <c r="K188" s="69"/>
      <c r="L188" s="70"/>
      <c r="M188" s="68" t="s">
        <v>130</v>
      </c>
      <c r="N188" s="69"/>
      <c r="O188" s="70"/>
    </row>
    <row r="189" spans="2:15" x14ac:dyDescent="0.25">
      <c r="B189" s="64" t="s">
        <v>130</v>
      </c>
      <c r="C189" s="64"/>
      <c r="D189" s="65"/>
      <c r="E189" s="66"/>
      <c r="F189" s="47"/>
      <c r="G189" s="65" t="s">
        <v>130</v>
      </c>
      <c r="H189" s="67"/>
      <c r="I189" s="66"/>
      <c r="J189" s="68" t="s">
        <v>130</v>
      </c>
      <c r="K189" s="69"/>
      <c r="L189" s="70"/>
      <c r="M189" s="68" t="s">
        <v>130</v>
      </c>
      <c r="N189" s="69"/>
      <c r="O189" s="70"/>
    </row>
    <row r="190" spans="2:15" x14ac:dyDescent="0.25">
      <c r="B190" s="64" t="s">
        <v>130</v>
      </c>
      <c r="C190" s="64"/>
      <c r="D190" s="65"/>
      <c r="E190" s="66"/>
      <c r="F190" s="47"/>
      <c r="G190" s="65" t="s">
        <v>130</v>
      </c>
      <c r="H190" s="67"/>
      <c r="I190" s="66"/>
      <c r="J190" s="68" t="s">
        <v>130</v>
      </c>
      <c r="K190" s="69"/>
      <c r="L190" s="70"/>
      <c r="M190" s="68" t="s">
        <v>130</v>
      </c>
      <c r="N190" s="69"/>
      <c r="O190" s="70"/>
    </row>
    <row r="191" spans="2:15" x14ac:dyDescent="0.25">
      <c r="B191" s="64" t="s">
        <v>130</v>
      </c>
      <c r="C191" s="64"/>
      <c r="D191" s="65"/>
      <c r="E191" s="66"/>
      <c r="F191" s="47"/>
      <c r="G191" s="65" t="s">
        <v>130</v>
      </c>
      <c r="H191" s="67"/>
      <c r="I191" s="66"/>
      <c r="J191" s="68" t="s">
        <v>130</v>
      </c>
      <c r="K191" s="69"/>
      <c r="L191" s="70"/>
      <c r="M191" s="68" t="s">
        <v>130</v>
      </c>
      <c r="N191" s="69"/>
      <c r="O191" s="70"/>
    </row>
    <row r="192" spans="2:15" ht="15.75" x14ac:dyDescent="0.25">
      <c r="B192" s="54" t="s">
        <v>5</v>
      </c>
      <c r="C192" s="54"/>
      <c r="D192" s="55"/>
      <c r="E192" s="56"/>
      <c r="F192" s="36"/>
      <c r="G192" s="57"/>
      <c r="H192" s="58"/>
      <c r="I192" s="59"/>
      <c r="J192" s="55"/>
      <c r="K192" s="60"/>
      <c r="L192" s="56"/>
      <c r="M192" s="61">
        <v>596.59999999999991</v>
      </c>
      <c r="N192" s="62"/>
      <c r="O192" s="63"/>
    </row>
    <row r="194" spans="2:2" x14ac:dyDescent="0.25">
      <c r="B194" t="s">
        <v>149</v>
      </c>
    </row>
    <row r="195" spans="2:2" x14ac:dyDescent="0.25">
      <c r="B195" t="s">
        <v>150</v>
      </c>
    </row>
    <row r="196" spans="2:2" x14ac:dyDescent="0.25">
      <c r="B196" t="s">
        <v>151</v>
      </c>
    </row>
    <row r="197" spans="2:2" x14ac:dyDescent="0.25">
      <c r="B197" t="s">
        <v>152</v>
      </c>
    </row>
    <row r="198" spans="2:2" x14ac:dyDescent="0.25">
      <c r="B198" t="s">
        <v>153</v>
      </c>
    </row>
    <row r="199" spans="2:2" x14ac:dyDescent="0.25">
      <c r="B199" t="s">
        <v>154</v>
      </c>
    </row>
    <row r="200" spans="2:2" x14ac:dyDescent="0.25">
      <c r="B200" t="s">
        <v>155</v>
      </c>
    </row>
    <row r="201" spans="2:2" x14ac:dyDescent="0.25">
      <c r="B201" t="s">
        <v>156</v>
      </c>
    </row>
    <row r="202" spans="2:2" x14ac:dyDescent="0.25">
      <c r="B202" t="s">
        <v>157</v>
      </c>
    </row>
    <row r="203" spans="2:2" x14ac:dyDescent="0.25">
      <c r="B203" t="s">
        <v>168</v>
      </c>
    </row>
    <row r="204" spans="2:2" x14ac:dyDescent="0.25">
      <c r="B204" t="s">
        <v>158</v>
      </c>
    </row>
    <row r="205" spans="2:2" x14ac:dyDescent="0.25">
      <c r="B205" t="s">
        <v>159</v>
      </c>
    </row>
    <row r="206" spans="2:2" x14ac:dyDescent="0.25">
      <c r="B206" t="s">
        <v>160</v>
      </c>
    </row>
    <row r="209" spans="2:2" ht="15.75" x14ac:dyDescent="0.25">
      <c r="B209" s="42" t="s">
        <v>161</v>
      </c>
    </row>
    <row r="211" spans="2:2" x14ac:dyDescent="0.25">
      <c r="B211" t="s">
        <v>162</v>
      </c>
    </row>
    <row r="212" spans="2:2" x14ac:dyDescent="0.25">
      <c r="B212" t="s">
        <v>163</v>
      </c>
    </row>
    <row r="213" spans="2:2" x14ac:dyDescent="0.25">
      <c r="B213" t="s">
        <v>166</v>
      </c>
    </row>
    <row r="214" spans="2:2" x14ac:dyDescent="0.25">
      <c r="B214" t="s">
        <v>164</v>
      </c>
    </row>
    <row r="215" spans="2:2" x14ac:dyDescent="0.25">
      <c r="B215" t="s">
        <v>172</v>
      </c>
    </row>
    <row r="216" spans="2:2" x14ac:dyDescent="0.25">
      <c r="B216" t="s">
        <v>165</v>
      </c>
    </row>
    <row r="217" spans="2:2" x14ac:dyDescent="0.25">
      <c r="B217" t="s">
        <v>173</v>
      </c>
    </row>
    <row r="218" spans="2:2" x14ac:dyDescent="0.25">
      <c r="B218" t="s">
        <v>167</v>
      </c>
    </row>
    <row r="219" spans="2:2" x14ac:dyDescent="0.25">
      <c r="B219" t="s">
        <v>169</v>
      </c>
    </row>
    <row r="220" spans="2:2" x14ac:dyDescent="0.25">
      <c r="B220" t="s">
        <v>170</v>
      </c>
    </row>
    <row r="222" spans="2:2" x14ac:dyDescent="0.25">
      <c r="B222" t="s">
        <v>171</v>
      </c>
    </row>
  </sheetData>
  <sheetProtection selectLockedCells="1" selectUnlockedCells="1"/>
  <mergeCells count="229">
    <mergeCell ref="B46:F46"/>
    <mergeCell ref="B48:F48"/>
    <mergeCell ref="B40:D40"/>
    <mergeCell ref="B41:D41"/>
    <mergeCell ref="B50:F50"/>
    <mergeCell ref="B53:F53"/>
    <mergeCell ref="B55:C55"/>
    <mergeCell ref="E42:F42"/>
    <mergeCell ref="B42:D42"/>
    <mergeCell ref="B36:D36"/>
    <mergeCell ref="B37:D37"/>
    <mergeCell ref="E35:F35"/>
    <mergeCell ref="E36:F36"/>
    <mergeCell ref="E37:F37"/>
    <mergeCell ref="E38:F38"/>
    <mergeCell ref="E39:F39"/>
    <mergeCell ref="E40:F40"/>
    <mergeCell ref="E41:F41"/>
    <mergeCell ref="C63:F63"/>
    <mergeCell ref="C64:F64"/>
    <mergeCell ref="C65:F65"/>
    <mergeCell ref="C66:F66"/>
    <mergeCell ref="C67:F67"/>
    <mergeCell ref="A1:T1"/>
    <mergeCell ref="B58:F58"/>
    <mergeCell ref="B59:C59"/>
    <mergeCell ref="B61:F61"/>
    <mergeCell ref="C62:F62"/>
    <mergeCell ref="B29:F29"/>
    <mergeCell ref="E31:F31"/>
    <mergeCell ref="E32:F32"/>
    <mergeCell ref="E33:F33"/>
    <mergeCell ref="E34:F34"/>
    <mergeCell ref="B31:D31"/>
    <mergeCell ref="B32:D32"/>
    <mergeCell ref="B38:D38"/>
    <mergeCell ref="B39:D39"/>
    <mergeCell ref="E30:F30"/>
    <mergeCell ref="B30:D30"/>
    <mergeCell ref="B33:D33"/>
    <mergeCell ref="B34:D34"/>
    <mergeCell ref="B35:D35"/>
    <mergeCell ref="J83:O83"/>
    <mergeCell ref="B84:E84"/>
    <mergeCell ref="F84:H84"/>
    <mergeCell ref="J84:M85"/>
    <mergeCell ref="N84:N85"/>
    <mergeCell ref="O84:O85"/>
    <mergeCell ref="B85:E85"/>
    <mergeCell ref="F85:H85"/>
    <mergeCell ref="C68:F68"/>
    <mergeCell ref="C69:F69"/>
    <mergeCell ref="C70:F70"/>
    <mergeCell ref="C71:F71"/>
    <mergeCell ref="B79:T79"/>
    <mergeCell ref="B86:E86"/>
    <mergeCell ref="F86:H86"/>
    <mergeCell ref="B87:E87"/>
    <mergeCell ref="F87:H87"/>
    <mergeCell ref="B88:E88"/>
    <mergeCell ref="F88:H88"/>
    <mergeCell ref="B80:C80"/>
    <mergeCell ref="D80:G80"/>
    <mergeCell ref="B83:H83"/>
    <mergeCell ref="B92:E92"/>
    <mergeCell ref="F92:H92"/>
    <mergeCell ref="B93:E93"/>
    <mergeCell ref="F93:H93"/>
    <mergeCell ref="B94:E94"/>
    <mergeCell ref="F94:H94"/>
    <mergeCell ref="B89:E89"/>
    <mergeCell ref="F89:H89"/>
    <mergeCell ref="B90:E90"/>
    <mergeCell ref="F90:H90"/>
    <mergeCell ref="B91:E91"/>
    <mergeCell ref="F91:H91"/>
    <mergeCell ref="B112:K112"/>
    <mergeCell ref="B113:E113"/>
    <mergeCell ref="H113:K113"/>
    <mergeCell ref="B114:E114"/>
    <mergeCell ref="H114:K114"/>
    <mergeCell ref="B95:E95"/>
    <mergeCell ref="F95:H95"/>
    <mergeCell ref="B96:E96"/>
    <mergeCell ref="F96:H96"/>
    <mergeCell ref="B110:E110"/>
    <mergeCell ref="B118:E118"/>
    <mergeCell ref="H118:K118"/>
    <mergeCell ref="B119:E119"/>
    <mergeCell ref="H119:K119"/>
    <mergeCell ref="B120:E120"/>
    <mergeCell ref="H120:K120"/>
    <mergeCell ref="B115:E115"/>
    <mergeCell ref="H115:K115"/>
    <mergeCell ref="B116:E116"/>
    <mergeCell ref="H116:K116"/>
    <mergeCell ref="B117:E117"/>
    <mergeCell ref="H117:K117"/>
    <mergeCell ref="B124:E124"/>
    <mergeCell ref="H124:K124"/>
    <mergeCell ref="B127:E128"/>
    <mergeCell ref="F127:G128"/>
    <mergeCell ref="B121:E121"/>
    <mergeCell ref="H121:K121"/>
    <mergeCell ref="B122:E122"/>
    <mergeCell ref="H122:K122"/>
    <mergeCell ref="B123:E123"/>
    <mergeCell ref="H123:K123"/>
    <mergeCell ref="B144:D144"/>
    <mergeCell ref="E144:F144"/>
    <mergeCell ref="B146:M146"/>
    <mergeCell ref="B147:C147"/>
    <mergeCell ref="D147:E147"/>
    <mergeCell ref="H147:J147"/>
    <mergeCell ref="K147:M147"/>
    <mergeCell ref="B141:F141"/>
    <mergeCell ref="B142:D142"/>
    <mergeCell ref="E142:F142"/>
    <mergeCell ref="B143:D143"/>
    <mergeCell ref="E143:F143"/>
    <mergeCell ref="B150:C150"/>
    <mergeCell ref="D150:E150"/>
    <mergeCell ref="H150:J150"/>
    <mergeCell ref="K150:M150"/>
    <mergeCell ref="B151:C151"/>
    <mergeCell ref="D151:E151"/>
    <mergeCell ref="H151:J151"/>
    <mergeCell ref="K151:M151"/>
    <mergeCell ref="B148:C148"/>
    <mergeCell ref="D148:E148"/>
    <mergeCell ref="H148:J148"/>
    <mergeCell ref="K148:M148"/>
    <mergeCell ref="B149:C149"/>
    <mergeCell ref="D149:E149"/>
    <mergeCell ref="H149:J149"/>
    <mergeCell ref="K149:M149"/>
    <mergeCell ref="B154:C154"/>
    <mergeCell ref="D154:E154"/>
    <mergeCell ref="H154:J154"/>
    <mergeCell ref="K154:M154"/>
    <mergeCell ref="B155:C155"/>
    <mergeCell ref="D155:E155"/>
    <mergeCell ref="H155:J155"/>
    <mergeCell ref="K155:M155"/>
    <mergeCell ref="B152:C152"/>
    <mergeCell ref="D152:E152"/>
    <mergeCell ref="H152:J152"/>
    <mergeCell ref="K152:M152"/>
    <mergeCell ref="B153:C153"/>
    <mergeCell ref="D153:E153"/>
    <mergeCell ref="H153:J153"/>
    <mergeCell ref="K153:M153"/>
    <mergeCell ref="B158:C158"/>
    <mergeCell ref="D158:E158"/>
    <mergeCell ref="H158:J158"/>
    <mergeCell ref="K158:M158"/>
    <mergeCell ref="B175:D176"/>
    <mergeCell ref="E175:F176"/>
    <mergeCell ref="B156:C156"/>
    <mergeCell ref="D156:E156"/>
    <mergeCell ref="H156:J156"/>
    <mergeCell ref="K156:M156"/>
    <mergeCell ref="B157:C157"/>
    <mergeCell ref="D157:E157"/>
    <mergeCell ref="H157:J157"/>
    <mergeCell ref="K157:M157"/>
    <mergeCell ref="B182:C182"/>
    <mergeCell ref="D182:E182"/>
    <mergeCell ref="G182:I182"/>
    <mergeCell ref="J182:L182"/>
    <mergeCell ref="M182:O182"/>
    <mergeCell ref="B177:D178"/>
    <mergeCell ref="E177:F178"/>
    <mergeCell ref="B180:O180"/>
    <mergeCell ref="B181:C181"/>
    <mergeCell ref="D181:E181"/>
    <mergeCell ref="G181:I181"/>
    <mergeCell ref="J181:L181"/>
    <mergeCell ref="M181:O181"/>
    <mergeCell ref="B184:C184"/>
    <mergeCell ref="D184:E184"/>
    <mergeCell ref="G184:I184"/>
    <mergeCell ref="J184:L184"/>
    <mergeCell ref="M184:O184"/>
    <mergeCell ref="B183:C183"/>
    <mergeCell ref="D183:E183"/>
    <mergeCell ref="G183:I183"/>
    <mergeCell ref="J183:L183"/>
    <mergeCell ref="M183:O183"/>
    <mergeCell ref="B186:C186"/>
    <mergeCell ref="D186:E186"/>
    <mergeCell ref="G186:I186"/>
    <mergeCell ref="J186:L186"/>
    <mergeCell ref="M186:O186"/>
    <mergeCell ref="B185:C185"/>
    <mergeCell ref="D185:E185"/>
    <mergeCell ref="G185:I185"/>
    <mergeCell ref="J185:L185"/>
    <mergeCell ref="M185:O185"/>
    <mergeCell ref="B188:C188"/>
    <mergeCell ref="D188:E188"/>
    <mergeCell ref="G188:I188"/>
    <mergeCell ref="J188:L188"/>
    <mergeCell ref="M188:O188"/>
    <mergeCell ref="B187:C187"/>
    <mergeCell ref="D187:E187"/>
    <mergeCell ref="G187:I187"/>
    <mergeCell ref="J187:L187"/>
    <mergeCell ref="M187:O187"/>
    <mergeCell ref="B190:C190"/>
    <mergeCell ref="D190:E190"/>
    <mergeCell ref="G190:I190"/>
    <mergeCell ref="J190:L190"/>
    <mergeCell ref="M190:O190"/>
    <mergeCell ref="B189:C189"/>
    <mergeCell ref="D189:E189"/>
    <mergeCell ref="G189:I189"/>
    <mergeCell ref="J189:L189"/>
    <mergeCell ref="M189:O189"/>
    <mergeCell ref="B192:C192"/>
    <mergeCell ref="D192:E192"/>
    <mergeCell ref="G192:I192"/>
    <mergeCell ref="J192:L192"/>
    <mergeCell ref="M192:O192"/>
    <mergeCell ref="B191:C191"/>
    <mergeCell ref="D191:E191"/>
    <mergeCell ref="G191:I191"/>
    <mergeCell ref="J191:L191"/>
    <mergeCell ref="M191:O191"/>
  </mergeCells>
  <dataValidations disablePrompts="1" count="3">
    <dataValidation type="whole" allowBlank="1" showInputMessage="1" showErrorMessage="1" errorTitle="Erro" error="A planilha suporta até 10 produtos!" sqref="B59:C59">
      <formula1>0</formula1>
      <formula2>10</formula2>
    </dataValidation>
    <dataValidation type="whole" allowBlank="1" showInputMessage="1" showErrorMessage="1" errorTitle="Erro" error="Apenas números" sqref="N84:N85">
      <formula1>0</formula1>
      <formula2>10000000000000</formula2>
    </dataValidation>
    <dataValidation type="list" allowBlank="1" showInputMessage="1" showErrorMessage="1" sqref="O84:O85">
      <formula1>$B$1000:$B$1003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2"/>
  <sheetViews>
    <sheetView showGridLines="0" showRowColHeaders="0" workbookViewId="0">
      <pane ySplit="4" topLeftCell="A5" activePane="bottomLeft" state="frozen"/>
      <selection pane="bottomLeft" sqref="A1:U1"/>
    </sheetView>
  </sheetViews>
  <sheetFormatPr defaultRowHeight="15" x14ac:dyDescent="0.25"/>
  <cols>
    <col min="2" max="5" width="8.85546875" customWidth="1"/>
    <col min="8" max="8" width="0.85546875" customWidth="1"/>
    <col min="9" max="9" width="4.85546875" customWidth="1"/>
    <col min="14" max="14" width="9.140625" customWidth="1"/>
    <col min="15" max="15" width="11.140625" customWidth="1"/>
    <col min="16" max="16" width="5.42578125" customWidth="1"/>
    <col min="21" max="21" width="16.7109375" customWidth="1"/>
  </cols>
  <sheetData>
    <row r="1" spans="1:21" ht="42.75" customHeight="1" x14ac:dyDescent="0.25">
      <c r="A1" s="119" t="s">
        <v>77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</row>
    <row r="2" spans="1:21" ht="8.25" customHeight="1" x14ac:dyDescent="0.25"/>
    <row r="3" spans="1:21" ht="17.25" customHeight="1" x14ac:dyDescent="0.25"/>
    <row r="4" spans="1:21" ht="3.7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6" spans="1:21" ht="23.25" x14ac:dyDescent="0.35">
      <c r="B6" s="118" t="s">
        <v>34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</row>
    <row r="7" spans="1:21" x14ac:dyDescent="0.25">
      <c r="B7" s="108" t="s">
        <v>4</v>
      </c>
      <c r="C7" s="108"/>
      <c r="D7" s="109" t="str">
        <f>IF(Empresa!L17=0," ",Empresa!L17)</f>
        <v xml:space="preserve"> </v>
      </c>
      <c r="E7" s="109"/>
      <c r="F7" s="109"/>
      <c r="G7" s="109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1" ht="3.75" customHeight="1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1" s="2" customFormat="1" ht="12.75" customHeight="1" x14ac:dyDescent="0.25"/>
    <row r="10" spans="1:21" ht="21" x14ac:dyDescent="0.25">
      <c r="B10" s="110" t="s">
        <v>6</v>
      </c>
      <c r="C10" s="110"/>
      <c r="D10" s="110"/>
      <c r="E10" s="110"/>
      <c r="F10" s="110"/>
      <c r="G10" s="110"/>
      <c r="H10" s="110"/>
      <c r="J10" s="111" t="s">
        <v>12</v>
      </c>
      <c r="K10" s="111"/>
      <c r="L10" s="111"/>
      <c r="M10" s="111"/>
      <c r="N10" s="111"/>
      <c r="O10" s="111"/>
    </row>
    <row r="11" spans="1:21" ht="15" customHeight="1" x14ac:dyDescent="0.25">
      <c r="B11" s="112" t="s">
        <v>1</v>
      </c>
      <c r="C11" s="112"/>
      <c r="D11" s="112"/>
      <c r="E11" s="112"/>
      <c r="F11" s="113" t="s">
        <v>2</v>
      </c>
      <c r="G11" s="113"/>
      <c r="H11" s="113"/>
      <c r="J11" s="114" t="s">
        <v>11</v>
      </c>
      <c r="K11" s="114"/>
      <c r="L11" s="114"/>
      <c r="M11" s="114"/>
      <c r="N11" s="134"/>
      <c r="O11" s="135"/>
    </row>
    <row r="12" spans="1:21" x14ac:dyDescent="0.25">
      <c r="B12" s="136"/>
      <c r="C12" s="136"/>
      <c r="D12" s="136"/>
      <c r="E12" s="136"/>
      <c r="F12" s="133"/>
      <c r="G12" s="133"/>
      <c r="H12" s="133"/>
      <c r="J12" s="114"/>
      <c r="K12" s="114"/>
      <c r="L12" s="114"/>
      <c r="M12" s="114"/>
      <c r="N12" s="134"/>
      <c r="O12" s="135"/>
    </row>
    <row r="13" spans="1:21" x14ac:dyDescent="0.25">
      <c r="B13" s="136"/>
      <c r="C13" s="136"/>
      <c r="D13" s="136"/>
      <c r="E13" s="136"/>
      <c r="F13" s="133"/>
      <c r="G13" s="133"/>
      <c r="H13" s="133"/>
      <c r="J13" s="6"/>
      <c r="K13" s="6"/>
      <c r="L13" s="6"/>
      <c r="M13" s="6"/>
      <c r="N13" s="4"/>
      <c r="O13" s="4"/>
    </row>
    <row r="14" spans="1:21" x14ac:dyDescent="0.25">
      <c r="B14" s="136"/>
      <c r="C14" s="136"/>
      <c r="D14" s="136"/>
      <c r="E14" s="136"/>
      <c r="F14" s="133"/>
      <c r="G14" s="133"/>
      <c r="H14" s="133"/>
      <c r="J14" s="4"/>
      <c r="K14" s="4"/>
      <c r="L14" s="4"/>
      <c r="M14" s="4"/>
    </row>
    <row r="15" spans="1:21" x14ac:dyDescent="0.25">
      <c r="B15" s="136"/>
      <c r="C15" s="136"/>
      <c r="D15" s="136"/>
      <c r="E15" s="136"/>
      <c r="F15" s="133"/>
      <c r="G15" s="133"/>
      <c r="H15" s="133"/>
    </row>
    <row r="16" spans="1:21" x14ac:dyDescent="0.25">
      <c r="B16" s="136"/>
      <c r="C16" s="136"/>
      <c r="D16" s="136"/>
      <c r="E16" s="136"/>
      <c r="F16" s="133"/>
      <c r="G16" s="133"/>
      <c r="H16" s="133"/>
    </row>
    <row r="17" spans="2:8" x14ac:dyDescent="0.25">
      <c r="B17" s="136"/>
      <c r="C17" s="136"/>
      <c r="D17" s="136"/>
      <c r="E17" s="136"/>
      <c r="F17" s="133"/>
      <c r="G17" s="133"/>
      <c r="H17" s="133"/>
    </row>
    <row r="18" spans="2:8" x14ac:dyDescent="0.25">
      <c r="B18" s="136"/>
      <c r="C18" s="136"/>
      <c r="D18" s="136"/>
      <c r="E18" s="136"/>
      <c r="F18" s="133"/>
      <c r="G18" s="133"/>
      <c r="H18" s="133"/>
    </row>
    <row r="19" spans="2:8" x14ac:dyDescent="0.25">
      <c r="B19" s="136"/>
      <c r="C19" s="136"/>
      <c r="D19" s="136"/>
      <c r="E19" s="136"/>
      <c r="F19" s="133"/>
      <c r="G19" s="133"/>
      <c r="H19" s="133"/>
    </row>
    <row r="20" spans="2:8" x14ac:dyDescent="0.25">
      <c r="B20" s="136"/>
      <c r="C20" s="136"/>
      <c r="D20" s="136"/>
      <c r="E20" s="136"/>
      <c r="F20" s="133"/>
      <c r="G20" s="133"/>
      <c r="H20" s="133"/>
    </row>
    <row r="21" spans="2:8" x14ac:dyDescent="0.25">
      <c r="B21" s="136"/>
      <c r="C21" s="136"/>
      <c r="D21" s="136"/>
      <c r="E21" s="136"/>
      <c r="F21" s="133"/>
      <c r="G21" s="133"/>
      <c r="H21" s="133"/>
    </row>
    <row r="22" spans="2:8" x14ac:dyDescent="0.25">
      <c r="B22" s="136"/>
      <c r="C22" s="136"/>
      <c r="D22" s="136"/>
      <c r="E22" s="136"/>
      <c r="F22" s="133"/>
      <c r="G22" s="133"/>
      <c r="H22" s="133"/>
    </row>
    <row r="23" spans="2:8" x14ac:dyDescent="0.25">
      <c r="B23" s="105" t="s">
        <v>5</v>
      </c>
      <c r="C23" s="105"/>
      <c r="D23" s="105"/>
      <c r="E23" s="105"/>
      <c r="F23" s="106">
        <f>SUM(F12:H22)</f>
        <v>0</v>
      </c>
      <c r="G23" s="106"/>
      <c r="H23" s="106"/>
    </row>
    <row r="1000" spans="2:2" x14ac:dyDescent="0.25">
      <c r="B1000" t="s">
        <v>8</v>
      </c>
    </row>
    <row r="1001" spans="2:2" x14ac:dyDescent="0.25">
      <c r="B1001" t="s">
        <v>9</v>
      </c>
    </row>
    <row r="1002" spans="2:2" x14ac:dyDescent="0.25">
      <c r="B1002" t="s">
        <v>10</v>
      </c>
    </row>
  </sheetData>
  <sheetProtection selectLockedCells="1" selectUnlockedCells="1"/>
  <mergeCells count="35">
    <mergeCell ref="A1:U1"/>
    <mergeCell ref="B6:T6"/>
    <mergeCell ref="B7:C7"/>
    <mergeCell ref="D7:G7"/>
    <mergeCell ref="B10:H10"/>
    <mergeCell ref="J10:O10"/>
    <mergeCell ref="B11:E11"/>
    <mergeCell ref="F11:H11"/>
    <mergeCell ref="J11:M12"/>
    <mergeCell ref="N11:N12"/>
    <mergeCell ref="O11:O12"/>
    <mergeCell ref="B12:E12"/>
    <mergeCell ref="F12:H12"/>
    <mergeCell ref="B13:E13"/>
    <mergeCell ref="F13:H13"/>
    <mergeCell ref="B14:E14"/>
    <mergeCell ref="F14:H14"/>
    <mergeCell ref="B15:E15"/>
    <mergeCell ref="F15:H15"/>
    <mergeCell ref="B16:E16"/>
    <mergeCell ref="F16:H16"/>
    <mergeCell ref="B17:E17"/>
    <mergeCell ref="F17:H17"/>
    <mergeCell ref="B18:E18"/>
    <mergeCell ref="F18:H18"/>
    <mergeCell ref="B22:E22"/>
    <mergeCell ref="F22:H22"/>
    <mergeCell ref="B23:E23"/>
    <mergeCell ref="F23:H23"/>
    <mergeCell ref="B19:E19"/>
    <mergeCell ref="F19:H19"/>
    <mergeCell ref="B20:E20"/>
    <mergeCell ref="F20:H20"/>
    <mergeCell ref="B21:E21"/>
    <mergeCell ref="F21:H21"/>
  </mergeCells>
  <dataValidations count="2">
    <dataValidation type="whole" allowBlank="1" showInputMessage="1" showErrorMessage="1" errorTitle="Erro" error="Apenas números" sqref="N11:N12">
      <formula1>0</formula1>
      <formula2>10000000000000</formula2>
    </dataValidation>
    <dataValidation type="list" allowBlank="1" showInputMessage="1" showErrorMessage="1" sqref="O11:O12">
      <formula1>$B$1000:$B$1003</formula1>
    </dataValidation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2"/>
  <sheetViews>
    <sheetView showGridLines="0" showRowColHeaders="0" workbookViewId="0">
      <pane ySplit="4" topLeftCell="A5" activePane="bottomLeft" state="frozen"/>
      <selection activeCell="Q13" sqref="Q13"/>
      <selection pane="bottomLeft" sqref="A1:U1"/>
    </sheetView>
  </sheetViews>
  <sheetFormatPr defaultRowHeight="15" x14ac:dyDescent="0.25"/>
  <cols>
    <col min="2" max="5" width="8.85546875" customWidth="1"/>
    <col min="8" max="8" width="0.85546875" customWidth="1"/>
    <col min="9" max="9" width="4.85546875" customWidth="1"/>
    <col min="14" max="14" width="9.140625" customWidth="1"/>
    <col min="15" max="15" width="11.140625" customWidth="1"/>
    <col min="16" max="16" width="5.42578125" customWidth="1"/>
    <col min="21" max="21" width="16.7109375" customWidth="1"/>
  </cols>
  <sheetData>
    <row r="1" spans="1:21" ht="42.75" customHeight="1" x14ac:dyDescent="0.25">
      <c r="A1" s="119" t="s">
        <v>77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</row>
    <row r="2" spans="1:21" ht="8.25" customHeight="1" x14ac:dyDescent="0.25"/>
    <row r="3" spans="1:21" ht="17.25" customHeight="1" x14ac:dyDescent="0.25"/>
    <row r="4" spans="1:21" ht="3.7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6" spans="1:21" ht="23.25" x14ac:dyDescent="0.35">
      <c r="B6" s="118" t="s">
        <v>35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</row>
    <row r="7" spans="1:21" x14ac:dyDescent="0.25">
      <c r="B7" s="108" t="s">
        <v>4</v>
      </c>
      <c r="C7" s="108"/>
      <c r="D7" s="109" t="str">
        <f>IF(Empresa!L18=0," ",Empresa!L18)</f>
        <v xml:space="preserve"> </v>
      </c>
      <c r="E7" s="109"/>
      <c r="F7" s="109"/>
      <c r="G7" s="109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1" ht="3.75" customHeight="1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1" s="2" customFormat="1" ht="12.75" customHeight="1" x14ac:dyDescent="0.25"/>
    <row r="10" spans="1:21" ht="21" x14ac:dyDescent="0.25">
      <c r="B10" s="110" t="s">
        <v>6</v>
      </c>
      <c r="C10" s="110"/>
      <c r="D10" s="110"/>
      <c r="E10" s="110"/>
      <c r="F10" s="110"/>
      <c r="G10" s="110"/>
      <c r="H10" s="110"/>
      <c r="J10" s="111" t="s">
        <v>12</v>
      </c>
      <c r="K10" s="111"/>
      <c r="L10" s="111"/>
      <c r="M10" s="111"/>
      <c r="N10" s="111"/>
      <c r="O10" s="111"/>
    </row>
    <row r="11" spans="1:21" ht="15" customHeight="1" x14ac:dyDescent="0.25">
      <c r="B11" s="112" t="s">
        <v>1</v>
      </c>
      <c r="C11" s="112"/>
      <c r="D11" s="112"/>
      <c r="E11" s="112"/>
      <c r="F11" s="113" t="s">
        <v>2</v>
      </c>
      <c r="G11" s="113"/>
      <c r="H11" s="113"/>
      <c r="J11" s="114" t="s">
        <v>11</v>
      </c>
      <c r="K11" s="114"/>
      <c r="L11" s="114"/>
      <c r="M11" s="114"/>
      <c r="N11" s="134"/>
      <c r="O11" s="135"/>
    </row>
    <row r="12" spans="1:21" x14ac:dyDescent="0.25">
      <c r="B12" s="136"/>
      <c r="C12" s="136"/>
      <c r="D12" s="136"/>
      <c r="E12" s="136"/>
      <c r="F12" s="133"/>
      <c r="G12" s="133"/>
      <c r="H12" s="133"/>
      <c r="J12" s="114"/>
      <c r="K12" s="114"/>
      <c r="L12" s="114"/>
      <c r="M12" s="114"/>
      <c r="N12" s="134"/>
      <c r="O12" s="135"/>
    </row>
    <row r="13" spans="1:21" x14ac:dyDescent="0.25">
      <c r="B13" s="136"/>
      <c r="C13" s="136"/>
      <c r="D13" s="136"/>
      <c r="E13" s="136"/>
      <c r="F13" s="133"/>
      <c r="G13" s="133"/>
      <c r="H13" s="133"/>
      <c r="J13" s="6"/>
      <c r="K13" s="6"/>
      <c r="L13" s="6"/>
      <c r="M13" s="6"/>
      <c r="N13" s="4"/>
      <c r="O13" s="4"/>
    </row>
    <row r="14" spans="1:21" x14ac:dyDescent="0.25">
      <c r="B14" s="136"/>
      <c r="C14" s="136"/>
      <c r="D14" s="136"/>
      <c r="E14" s="136"/>
      <c r="F14" s="133"/>
      <c r="G14" s="133"/>
      <c r="H14" s="133"/>
      <c r="J14" s="4"/>
      <c r="K14" s="4"/>
      <c r="L14" s="4"/>
      <c r="M14" s="4"/>
    </row>
    <row r="15" spans="1:21" x14ac:dyDescent="0.25">
      <c r="B15" s="136"/>
      <c r="C15" s="136"/>
      <c r="D15" s="136"/>
      <c r="E15" s="136"/>
      <c r="F15" s="133"/>
      <c r="G15" s="133"/>
      <c r="H15" s="133"/>
    </row>
    <row r="16" spans="1:21" x14ac:dyDescent="0.25">
      <c r="B16" s="136"/>
      <c r="C16" s="136"/>
      <c r="D16" s="136"/>
      <c r="E16" s="136"/>
      <c r="F16" s="133"/>
      <c r="G16" s="133"/>
      <c r="H16" s="133"/>
    </row>
    <row r="17" spans="2:8" x14ac:dyDescent="0.25">
      <c r="B17" s="136"/>
      <c r="C17" s="136"/>
      <c r="D17" s="136"/>
      <c r="E17" s="136"/>
      <c r="F17" s="133"/>
      <c r="G17" s="133"/>
      <c r="H17" s="133"/>
    </row>
    <row r="18" spans="2:8" x14ac:dyDescent="0.25">
      <c r="B18" s="136"/>
      <c r="C18" s="136"/>
      <c r="D18" s="136"/>
      <c r="E18" s="136"/>
      <c r="F18" s="133"/>
      <c r="G18" s="133"/>
      <c r="H18" s="133"/>
    </row>
    <row r="19" spans="2:8" x14ac:dyDescent="0.25">
      <c r="B19" s="136"/>
      <c r="C19" s="136"/>
      <c r="D19" s="136"/>
      <c r="E19" s="136"/>
      <c r="F19" s="133"/>
      <c r="G19" s="133"/>
      <c r="H19" s="133"/>
    </row>
    <row r="20" spans="2:8" x14ac:dyDescent="0.25">
      <c r="B20" s="136"/>
      <c r="C20" s="136"/>
      <c r="D20" s="136"/>
      <c r="E20" s="136"/>
      <c r="F20" s="133"/>
      <c r="G20" s="133"/>
      <c r="H20" s="133"/>
    </row>
    <row r="21" spans="2:8" x14ac:dyDescent="0.25">
      <c r="B21" s="136"/>
      <c r="C21" s="136"/>
      <c r="D21" s="136"/>
      <c r="E21" s="136"/>
      <c r="F21" s="133"/>
      <c r="G21" s="133"/>
      <c r="H21" s="133"/>
    </row>
    <row r="22" spans="2:8" x14ac:dyDescent="0.25">
      <c r="B22" s="136"/>
      <c r="C22" s="136"/>
      <c r="D22" s="136"/>
      <c r="E22" s="136"/>
      <c r="F22" s="133"/>
      <c r="G22" s="133"/>
      <c r="H22" s="133"/>
    </row>
    <row r="23" spans="2:8" x14ac:dyDescent="0.25">
      <c r="B23" s="105" t="s">
        <v>5</v>
      </c>
      <c r="C23" s="105"/>
      <c r="D23" s="105"/>
      <c r="E23" s="105"/>
      <c r="F23" s="106">
        <f>SUM(F12:H22)</f>
        <v>0</v>
      </c>
      <c r="G23" s="106"/>
      <c r="H23" s="106"/>
    </row>
    <row r="1000" spans="2:2" x14ac:dyDescent="0.25">
      <c r="B1000" t="s">
        <v>8</v>
      </c>
    </row>
    <row r="1001" spans="2:2" x14ac:dyDescent="0.25">
      <c r="B1001" t="s">
        <v>9</v>
      </c>
    </row>
    <row r="1002" spans="2:2" x14ac:dyDescent="0.25">
      <c r="B1002" t="s">
        <v>10</v>
      </c>
    </row>
  </sheetData>
  <sheetProtection selectLockedCells="1" selectUnlockedCells="1"/>
  <mergeCells count="35">
    <mergeCell ref="A1:U1"/>
    <mergeCell ref="B6:T6"/>
    <mergeCell ref="B7:C7"/>
    <mergeCell ref="D7:G7"/>
    <mergeCell ref="B10:H10"/>
    <mergeCell ref="J10:O10"/>
    <mergeCell ref="B11:E11"/>
    <mergeCell ref="F11:H11"/>
    <mergeCell ref="J11:M12"/>
    <mergeCell ref="N11:N12"/>
    <mergeCell ref="O11:O12"/>
    <mergeCell ref="B12:E12"/>
    <mergeCell ref="F12:H12"/>
    <mergeCell ref="B13:E13"/>
    <mergeCell ref="F13:H13"/>
    <mergeCell ref="B14:E14"/>
    <mergeCell ref="F14:H14"/>
    <mergeCell ref="B15:E15"/>
    <mergeCell ref="F15:H15"/>
    <mergeCell ref="B16:E16"/>
    <mergeCell ref="F16:H16"/>
    <mergeCell ref="B17:E17"/>
    <mergeCell ref="F17:H17"/>
    <mergeCell ref="B18:E18"/>
    <mergeCell ref="F18:H18"/>
    <mergeCell ref="B22:E22"/>
    <mergeCell ref="F22:H22"/>
    <mergeCell ref="B23:E23"/>
    <mergeCell ref="F23:H23"/>
    <mergeCell ref="B19:E19"/>
    <mergeCell ref="F19:H19"/>
    <mergeCell ref="B20:E20"/>
    <mergeCell ref="F20:H20"/>
    <mergeCell ref="B21:E21"/>
    <mergeCell ref="F21:H21"/>
  </mergeCells>
  <dataValidations count="2">
    <dataValidation type="list" allowBlank="1" showInputMessage="1" showErrorMessage="1" sqref="O11:O12">
      <formula1>$B$1000:$B$1003</formula1>
    </dataValidation>
    <dataValidation type="whole" allowBlank="1" showInputMessage="1" showErrorMessage="1" errorTitle="Erro" error="Apenas números" sqref="N11:N12">
      <formula1>0</formula1>
      <formula2>10000000000000</formula2>
    </dataValidation>
  </dataValidation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2"/>
  <sheetViews>
    <sheetView showGridLines="0" showRowColHeaders="0" workbookViewId="0">
      <pane ySplit="4" topLeftCell="A5" activePane="bottomLeft" state="frozen"/>
      <selection pane="bottomLeft" sqref="A1:U1"/>
    </sheetView>
  </sheetViews>
  <sheetFormatPr defaultRowHeight="15" x14ac:dyDescent="0.25"/>
  <cols>
    <col min="2" max="5" width="8.85546875" customWidth="1"/>
    <col min="8" max="8" width="0.85546875" customWidth="1"/>
    <col min="9" max="9" width="4.85546875" customWidth="1"/>
    <col min="14" max="14" width="9.140625" customWidth="1"/>
    <col min="15" max="15" width="11.140625" customWidth="1"/>
    <col min="16" max="16" width="5.42578125" customWidth="1"/>
    <col min="21" max="21" width="16.7109375" customWidth="1"/>
  </cols>
  <sheetData>
    <row r="1" spans="1:21" ht="42.75" customHeight="1" x14ac:dyDescent="0.25">
      <c r="A1" s="119" t="s">
        <v>77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</row>
    <row r="2" spans="1:21" ht="8.25" customHeight="1" x14ac:dyDescent="0.25"/>
    <row r="3" spans="1:21" ht="17.25" customHeight="1" x14ac:dyDescent="0.25"/>
    <row r="4" spans="1:21" ht="3.7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6" spans="1:21" ht="23.25" x14ac:dyDescent="0.35">
      <c r="B6" s="118" t="s">
        <v>36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</row>
    <row r="7" spans="1:21" x14ac:dyDescent="0.25">
      <c r="B7" s="108" t="s">
        <v>4</v>
      </c>
      <c r="C7" s="108"/>
      <c r="D7" s="109" t="str">
        <f>IF(Empresa!L19=0," ",Empresa!L19)</f>
        <v xml:space="preserve"> </v>
      </c>
      <c r="E7" s="109"/>
      <c r="F7" s="109"/>
      <c r="G7" s="109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1" ht="3.75" customHeight="1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1" s="2" customFormat="1" ht="12.75" customHeight="1" x14ac:dyDescent="0.25"/>
    <row r="10" spans="1:21" ht="21" x14ac:dyDescent="0.25">
      <c r="B10" s="110" t="s">
        <v>6</v>
      </c>
      <c r="C10" s="110"/>
      <c r="D10" s="110"/>
      <c r="E10" s="110"/>
      <c r="F10" s="110"/>
      <c r="G10" s="110"/>
      <c r="H10" s="110"/>
      <c r="J10" s="111" t="s">
        <v>12</v>
      </c>
      <c r="K10" s="111"/>
      <c r="L10" s="111"/>
      <c r="M10" s="111"/>
      <c r="N10" s="111"/>
      <c r="O10" s="111"/>
    </row>
    <row r="11" spans="1:21" ht="15" customHeight="1" x14ac:dyDescent="0.25">
      <c r="B11" s="112" t="s">
        <v>1</v>
      </c>
      <c r="C11" s="112"/>
      <c r="D11" s="112"/>
      <c r="E11" s="112"/>
      <c r="F11" s="113" t="s">
        <v>2</v>
      </c>
      <c r="G11" s="113"/>
      <c r="H11" s="113"/>
      <c r="J11" s="114" t="s">
        <v>11</v>
      </c>
      <c r="K11" s="114"/>
      <c r="L11" s="114"/>
      <c r="M11" s="114"/>
      <c r="N11" s="134"/>
      <c r="O11" s="135"/>
    </row>
    <row r="12" spans="1:21" x14ac:dyDescent="0.25">
      <c r="B12" s="136"/>
      <c r="C12" s="136"/>
      <c r="D12" s="136"/>
      <c r="E12" s="136"/>
      <c r="F12" s="133"/>
      <c r="G12" s="133"/>
      <c r="H12" s="133"/>
      <c r="J12" s="114"/>
      <c r="K12" s="114"/>
      <c r="L12" s="114"/>
      <c r="M12" s="114"/>
      <c r="N12" s="134"/>
      <c r="O12" s="135"/>
    </row>
    <row r="13" spans="1:21" x14ac:dyDescent="0.25">
      <c r="B13" s="136"/>
      <c r="C13" s="136"/>
      <c r="D13" s="136"/>
      <c r="E13" s="136"/>
      <c r="F13" s="133"/>
      <c r="G13" s="133"/>
      <c r="H13" s="133"/>
      <c r="J13" s="6"/>
      <c r="K13" s="6"/>
      <c r="L13" s="6"/>
      <c r="M13" s="6"/>
      <c r="N13" s="4"/>
      <c r="O13" s="4"/>
    </row>
    <row r="14" spans="1:21" x14ac:dyDescent="0.25">
      <c r="B14" s="136"/>
      <c r="C14" s="136"/>
      <c r="D14" s="136"/>
      <c r="E14" s="136"/>
      <c r="F14" s="133"/>
      <c r="G14" s="133"/>
      <c r="H14" s="133"/>
      <c r="J14" s="4"/>
      <c r="K14" s="4"/>
      <c r="L14" s="4"/>
      <c r="M14" s="4"/>
    </row>
    <row r="15" spans="1:21" x14ac:dyDescent="0.25">
      <c r="B15" s="136"/>
      <c r="C15" s="136"/>
      <c r="D15" s="136"/>
      <c r="E15" s="136"/>
      <c r="F15" s="133"/>
      <c r="G15" s="133"/>
      <c r="H15" s="133"/>
    </row>
    <row r="16" spans="1:21" x14ac:dyDescent="0.25">
      <c r="B16" s="136"/>
      <c r="C16" s="136"/>
      <c r="D16" s="136"/>
      <c r="E16" s="136"/>
      <c r="F16" s="133"/>
      <c r="G16" s="133"/>
      <c r="H16" s="133"/>
    </row>
    <row r="17" spans="2:8" x14ac:dyDescent="0.25">
      <c r="B17" s="136"/>
      <c r="C17" s="136"/>
      <c r="D17" s="136"/>
      <c r="E17" s="136"/>
      <c r="F17" s="133"/>
      <c r="G17" s="133"/>
      <c r="H17" s="133"/>
    </row>
    <row r="18" spans="2:8" x14ac:dyDescent="0.25">
      <c r="B18" s="136"/>
      <c r="C18" s="136"/>
      <c r="D18" s="136"/>
      <c r="E18" s="136"/>
      <c r="F18" s="133"/>
      <c r="G18" s="133"/>
      <c r="H18" s="133"/>
    </row>
    <row r="19" spans="2:8" x14ac:dyDescent="0.25">
      <c r="B19" s="136"/>
      <c r="C19" s="136"/>
      <c r="D19" s="136"/>
      <c r="E19" s="136"/>
      <c r="F19" s="133"/>
      <c r="G19" s="133"/>
      <c r="H19" s="133"/>
    </row>
    <row r="20" spans="2:8" x14ac:dyDescent="0.25">
      <c r="B20" s="136"/>
      <c r="C20" s="136"/>
      <c r="D20" s="136"/>
      <c r="E20" s="136"/>
      <c r="F20" s="133"/>
      <c r="G20" s="133"/>
      <c r="H20" s="133"/>
    </row>
    <row r="21" spans="2:8" x14ac:dyDescent="0.25">
      <c r="B21" s="136"/>
      <c r="C21" s="136"/>
      <c r="D21" s="136"/>
      <c r="E21" s="136"/>
      <c r="F21" s="133"/>
      <c r="G21" s="133"/>
      <c r="H21" s="133"/>
    </row>
    <row r="22" spans="2:8" x14ac:dyDescent="0.25">
      <c r="B22" s="136"/>
      <c r="C22" s="136"/>
      <c r="D22" s="136"/>
      <c r="E22" s="136"/>
      <c r="F22" s="133"/>
      <c r="G22" s="133"/>
      <c r="H22" s="133"/>
    </row>
    <row r="23" spans="2:8" x14ac:dyDescent="0.25">
      <c r="B23" s="105" t="s">
        <v>5</v>
      </c>
      <c r="C23" s="105"/>
      <c r="D23" s="105"/>
      <c r="E23" s="105"/>
      <c r="F23" s="106">
        <f>SUM(F12:H22)</f>
        <v>0</v>
      </c>
      <c r="G23" s="106"/>
      <c r="H23" s="106"/>
    </row>
    <row r="1000" spans="2:2" x14ac:dyDescent="0.25">
      <c r="B1000" t="s">
        <v>8</v>
      </c>
    </row>
    <row r="1001" spans="2:2" x14ac:dyDescent="0.25">
      <c r="B1001" t="s">
        <v>9</v>
      </c>
    </row>
    <row r="1002" spans="2:2" x14ac:dyDescent="0.25">
      <c r="B1002" t="s">
        <v>10</v>
      </c>
    </row>
  </sheetData>
  <sheetProtection selectLockedCells="1" selectUnlockedCells="1"/>
  <mergeCells count="35">
    <mergeCell ref="A1:U1"/>
    <mergeCell ref="B6:T6"/>
    <mergeCell ref="B7:C7"/>
    <mergeCell ref="D7:G7"/>
    <mergeCell ref="B10:H10"/>
    <mergeCell ref="J10:O10"/>
    <mergeCell ref="B11:E11"/>
    <mergeCell ref="F11:H11"/>
    <mergeCell ref="J11:M12"/>
    <mergeCell ref="N11:N12"/>
    <mergeCell ref="O11:O12"/>
    <mergeCell ref="B12:E12"/>
    <mergeCell ref="F12:H12"/>
    <mergeCell ref="B13:E13"/>
    <mergeCell ref="F13:H13"/>
    <mergeCell ref="B14:E14"/>
    <mergeCell ref="F14:H14"/>
    <mergeCell ref="B15:E15"/>
    <mergeCell ref="F15:H15"/>
    <mergeCell ref="B16:E16"/>
    <mergeCell ref="F16:H16"/>
    <mergeCell ref="B17:E17"/>
    <mergeCell ref="F17:H17"/>
    <mergeCell ref="B18:E18"/>
    <mergeCell ref="F18:H18"/>
    <mergeCell ref="B22:E22"/>
    <mergeCell ref="F22:H22"/>
    <mergeCell ref="B23:E23"/>
    <mergeCell ref="F23:H23"/>
    <mergeCell ref="B19:E19"/>
    <mergeCell ref="F19:H19"/>
    <mergeCell ref="B20:E20"/>
    <mergeCell ref="F20:H20"/>
    <mergeCell ref="B21:E21"/>
    <mergeCell ref="F21:H21"/>
  </mergeCells>
  <dataValidations count="2">
    <dataValidation type="whole" allowBlank="1" showInputMessage="1" showErrorMessage="1" errorTitle="Erro" error="Apenas números" sqref="N11:N12">
      <formula1>0</formula1>
      <formula2>10000000000000</formula2>
    </dataValidation>
    <dataValidation type="list" allowBlank="1" showInputMessage="1" showErrorMessage="1" sqref="O11:O12">
      <formula1>$B$1000:$B$1003</formula1>
    </dataValidation>
  </dataValidation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0"/>
  <sheetViews>
    <sheetView showGridLines="0" showRowColHeaders="0" workbookViewId="0">
      <pane ySplit="4" topLeftCell="A19" activePane="bottomLeft" state="frozen"/>
      <selection pane="bottomLeft" sqref="A1:U1"/>
    </sheetView>
  </sheetViews>
  <sheetFormatPr defaultRowHeight="15" x14ac:dyDescent="0.25"/>
  <cols>
    <col min="2" max="5" width="8.140625" customWidth="1"/>
    <col min="6" max="6" width="13.28515625" customWidth="1"/>
    <col min="7" max="7" width="15.42578125" bestFit="1" customWidth="1"/>
    <col min="8" max="8" width="0.85546875" customWidth="1"/>
    <col min="9" max="9" width="4.85546875" customWidth="1"/>
    <col min="11" max="11" width="5.42578125" customWidth="1"/>
    <col min="14" max="14" width="9.140625" customWidth="1"/>
    <col min="15" max="15" width="11.140625" customWidth="1"/>
    <col min="16" max="16" width="5.42578125" customWidth="1"/>
    <col min="21" max="21" width="12.85546875" customWidth="1"/>
  </cols>
  <sheetData>
    <row r="1" spans="1:21" ht="42.75" customHeight="1" x14ac:dyDescent="0.25">
      <c r="A1" s="119" t="s">
        <v>77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</row>
    <row r="2" spans="1:21" ht="8.25" customHeight="1" x14ac:dyDescent="0.25"/>
    <row r="3" spans="1:21" ht="17.25" customHeight="1" x14ac:dyDescent="0.25"/>
    <row r="4" spans="1:21" ht="3.7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s="2" customFormat="1" ht="17.25" customHeight="1" x14ac:dyDescent="0.25"/>
    <row r="6" spans="1:21" ht="15.75" x14ac:dyDescent="0.25">
      <c r="B6" s="92" t="s">
        <v>50</v>
      </c>
      <c r="C6" s="92"/>
      <c r="D6" s="92"/>
      <c r="E6" s="107"/>
      <c r="F6" s="16">
        <f>Empresa!E14</f>
        <v>0</v>
      </c>
    </row>
    <row r="7" spans="1:21" ht="8.25" customHeight="1" x14ac:dyDescent="0.25">
      <c r="B7" s="14"/>
      <c r="C7" s="14"/>
      <c r="D7" s="14"/>
      <c r="E7" s="14"/>
      <c r="F7" s="15"/>
      <c r="G7" s="15"/>
    </row>
    <row r="8" spans="1:21" ht="17.25" customHeight="1" x14ac:dyDescent="0.3">
      <c r="B8" s="87" t="s">
        <v>74</v>
      </c>
      <c r="C8" s="87"/>
      <c r="D8" s="87"/>
      <c r="E8" s="87"/>
      <c r="F8" s="87"/>
      <c r="G8" s="87"/>
      <c r="H8" s="87"/>
      <c r="I8" s="87"/>
      <c r="J8" s="87"/>
      <c r="K8" s="87"/>
    </row>
    <row r="9" spans="1:21" ht="15.75" x14ac:dyDescent="0.25">
      <c r="B9" s="102" t="s">
        <v>57</v>
      </c>
      <c r="C9" s="102"/>
      <c r="D9" s="102"/>
      <c r="E9" s="102"/>
      <c r="F9" s="32" t="s">
        <v>49</v>
      </c>
      <c r="G9" s="32" t="s">
        <v>51</v>
      </c>
      <c r="H9" s="91" t="s">
        <v>52</v>
      </c>
      <c r="I9" s="91"/>
      <c r="J9" s="91"/>
      <c r="K9" s="91"/>
      <c r="M9" s="23" t="str">
        <f>IF(L9&gt;0,IF('1'!$O$11="Horas",'1'!$N$11,IF('1'!$O$11="Minutos",'1'!$N$11/60,'1'!$N$11*Empresa!$E$9))*L9," ")</f>
        <v xml:space="preserve"> </v>
      </c>
    </row>
    <row r="10" spans="1:21" x14ac:dyDescent="0.25">
      <c r="B10" s="98" t="str">
        <f>IF('1'!$D$7=0," ",'1'!$D$7)</f>
        <v xml:space="preserve"> </v>
      </c>
      <c r="C10" s="99"/>
      <c r="D10" s="99"/>
      <c r="E10" s="100"/>
      <c r="F10" s="51"/>
      <c r="G10" s="20" t="str">
        <f>IF(F10&gt;0,IF('1'!$O$11="Horas",'1'!$N$11,IF('1'!$O$11="Minutos",'1'!$N$11/60,'1'!$N$11*Empresa!$E$9))*F10," ")</f>
        <v xml:space="preserve"> </v>
      </c>
      <c r="H10" s="101" t="str">
        <f>IF('1'!$F$23=0," ",'1'!$F$23*'Cap Prod'!F10)</f>
        <v xml:space="preserve"> </v>
      </c>
      <c r="I10" s="101"/>
      <c r="J10" s="101"/>
      <c r="K10" s="101"/>
    </row>
    <row r="11" spans="1:21" x14ac:dyDescent="0.25">
      <c r="B11" s="98" t="str">
        <f>IF('2'!$D$7=0," ",'2'!$D$7)</f>
        <v xml:space="preserve"> </v>
      </c>
      <c r="C11" s="99"/>
      <c r="D11" s="99"/>
      <c r="E11" s="100"/>
      <c r="F11" s="52"/>
      <c r="G11" s="20" t="str">
        <f>IF(F11&gt;0,IF('2'!$O$11="Horas",'2'!$N$11,IF('2'!$O$11="Minutos",'2'!$N$11/60,'2'!$N$11*Empresa!$E$9))*F11," ")</f>
        <v xml:space="preserve"> </v>
      </c>
      <c r="H11" s="101" t="str">
        <f>IF('2'!$F$23=0," ",'2'!$F$23*'Cap Prod'!F11)</f>
        <v xml:space="preserve"> </v>
      </c>
      <c r="I11" s="101"/>
      <c r="J11" s="101"/>
      <c r="K11" s="101"/>
    </row>
    <row r="12" spans="1:21" x14ac:dyDescent="0.25">
      <c r="B12" s="98" t="str">
        <f>IF('3'!$D$7=0," ",'3'!$D$7)</f>
        <v xml:space="preserve"> </v>
      </c>
      <c r="C12" s="99"/>
      <c r="D12" s="99"/>
      <c r="E12" s="100"/>
      <c r="F12" s="52"/>
      <c r="G12" s="20" t="str">
        <f>IF(F12&gt;0,IF('3'!$O$11="Horas",'3'!$N$11,IF('3'!$O$11="Minutos",'3'!$N$11/60,'3'!$N$11*Empresa!$E$9))*F12," ")</f>
        <v xml:space="preserve"> </v>
      </c>
      <c r="H12" s="101" t="str">
        <f>IF('3'!$F$23=0," ",'3'!$F$23*'Cap Prod'!F12)</f>
        <v xml:space="preserve"> </v>
      </c>
      <c r="I12" s="101"/>
      <c r="J12" s="101"/>
      <c r="K12" s="101"/>
    </row>
    <row r="13" spans="1:21" x14ac:dyDescent="0.25">
      <c r="B13" s="98" t="str">
        <f>IF('4'!$D$7=0," ",'4'!$D$7)</f>
        <v xml:space="preserve"> </v>
      </c>
      <c r="C13" s="99"/>
      <c r="D13" s="99"/>
      <c r="E13" s="100"/>
      <c r="F13" s="52"/>
      <c r="G13" s="20" t="str">
        <f>IF(F13&gt;0,IF('4'!$O$11="Horas",'4'!$N$11,IF('4'!$O$11="Minutos",'4'!$N$11/60,'4'!$N$11*Empresa!$E$9))*F13," ")</f>
        <v xml:space="preserve"> </v>
      </c>
      <c r="H13" s="101" t="str">
        <f>IF('4'!$F$23=0," ",'4'!$F$23*'Cap Prod'!F13)</f>
        <v xml:space="preserve"> </v>
      </c>
      <c r="I13" s="101"/>
      <c r="J13" s="101"/>
      <c r="K13" s="101"/>
    </row>
    <row r="14" spans="1:21" x14ac:dyDescent="0.25">
      <c r="B14" s="98" t="str">
        <f>IF('5'!$D$7=0," ",'5'!$D$7)</f>
        <v xml:space="preserve"> </v>
      </c>
      <c r="C14" s="99"/>
      <c r="D14" s="99"/>
      <c r="E14" s="100"/>
      <c r="F14" s="52"/>
      <c r="G14" s="20" t="str">
        <f>IF(F14&gt;0,IF('5'!$O$11="Horas",'5'!$N$11,IF('5'!$O$11="Minutos",'5'!$N$11/60,'5'!$N$11*Empresa!$E$9))*F14," ")</f>
        <v xml:space="preserve"> </v>
      </c>
      <c r="H14" s="101" t="str">
        <f>IF('5'!$F$23=0," ",'5'!$F$23*'Cap Prod'!F14)</f>
        <v xml:space="preserve"> </v>
      </c>
      <c r="I14" s="101"/>
      <c r="J14" s="101"/>
      <c r="K14" s="101"/>
    </row>
    <row r="15" spans="1:21" x14ac:dyDescent="0.25">
      <c r="B15" s="98" t="str">
        <f>IF('6'!$D$7=0," ",'6'!$D$7)</f>
        <v xml:space="preserve"> </v>
      </c>
      <c r="C15" s="99"/>
      <c r="D15" s="99"/>
      <c r="E15" s="100"/>
      <c r="F15" s="52"/>
      <c r="G15" s="20" t="str">
        <f>IF(F15&gt;0,IF('6'!$O$11="Horas",'6'!$N$11,IF('6'!$O$11="Minutos",'6'!$N$11/60,'6'!$N$11*Empresa!$E$9))*F15," ")</f>
        <v xml:space="preserve"> </v>
      </c>
      <c r="H15" s="101" t="str">
        <f>IF('6'!$F$23=0," ",'6'!$F$23*'Cap Prod'!F15)</f>
        <v xml:space="preserve"> </v>
      </c>
      <c r="I15" s="101"/>
      <c r="J15" s="101"/>
      <c r="K15" s="101"/>
    </row>
    <row r="16" spans="1:21" x14ac:dyDescent="0.25">
      <c r="B16" s="98" t="str">
        <f>IF('7'!$D$7=0," ",'7'!$D$7)</f>
        <v xml:space="preserve"> </v>
      </c>
      <c r="C16" s="99"/>
      <c r="D16" s="99"/>
      <c r="E16" s="100"/>
      <c r="F16" s="52"/>
      <c r="G16" s="20" t="str">
        <f>IF(F16&gt;0,IF('7'!$O$11="Horas",'7'!$N$11,IF('7'!$O$11="Minutos",'7'!$N$11/60,'7'!$N$11*Empresa!$E$9))*F16," ")</f>
        <v xml:space="preserve"> </v>
      </c>
      <c r="H16" s="101" t="str">
        <f>IF('7'!$F$23=0," ",'7'!$F$23*'Cap Prod'!F16)</f>
        <v xml:space="preserve"> </v>
      </c>
      <c r="I16" s="101"/>
      <c r="J16" s="101"/>
      <c r="K16" s="101"/>
    </row>
    <row r="17" spans="2:11" x14ac:dyDescent="0.25">
      <c r="B17" s="98" t="str">
        <f>IF('8'!$D$7=0," ",'8'!$D$7)</f>
        <v xml:space="preserve"> </v>
      </c>
      <c r="C17" s="99"/>
      <c r="D17" s="99"/>
      <c r="E17" s="100"/>
      <c r="F17" s="52"/>
      <c r="G17" s="20" t="str">
        <f>IF(F17&gt;0,IF('8'!$O$11="Horas",'8'!$N$11,IF('8'!$O$11="Minutos",'8'!$N$11/60,'8'!$N$11*Empresa!$E$9))*F17," ")</f>
        <v xml:space="preserve"> </v>
      </c>
      <c r="H17" s="101" t="str">
        <f>IF('8'!$F$23=0," ",'8'!$F$23*'Cap Prod'!F17)</f>
        <v xml:space="preserve"> </v>
      </c>
      <c r="I17" s="101"/>
      <c r="J17" s="101"/>
      <c r="K17" s="101"/>
    </row>
    <row r="18" spans="2:11" x14ac:dyDescent="0.25">
      <c r="B18" s="98" t="str">
        <f>IF('9'!$D$7=0," ",'9'!$D$7)</f>
        <v xml:space="preserve"> </v>
      </c>
      <c r="C18" s="99"/>
      <c r="D18" s="99"/>
      <c r="E18" s="100"/>
      <c r="F18" s="52"/>
      <c r="G18" s="20" t="str">
        <f>IF(F18&gt;0,IF('9'!$O$11="Horas",'9'!$N$11,IF('9'!$O$11="Minutos",'9'!$N$11/60,'9'!$N$11*Empresa!$E$9))*F18," ")</f>
        <v xml:space="preserve"> </v>
      </c>
      <c r="H18" s="101" t="str">
        <f>IF('9'!$F$23=0," ",'9'!$F$23*'Cap Prod'!F18)</f>
        <v xml:space="preserve"> </v>
      </c>
      <c r="I18" s="101"/>
      <c r="J18" s="101"/>
      <c r="K18" s="101"/>
    </row>
    <row r="19" spans="2:11" x14ac:dyDescent="0.25">
      <c r="B19" s="98" t="str">
        <f>IF('10'!$D$7=0," ",'10'!$D$7)</f>
        <v xml:space="preserve"> </v>
      </c>
      <c r="C19" s="99"/>
      <c r="D19" s="99"/>
      <c r="E19" s="100"/>
      <c r="F19" s="52"/>
      <c r="G19" s="20" t="str">
        <f>IF(F19&gt;0,IF('10'!$O$11="Horas",'10'!$N$11,IF('10'!$O$11="Minutos",'10'!$N$11/60,'10'!$N$11*Empresa!$E$9))*F19," ")</f>
        <v xml:space="preserve"> </v>
      </c>
      <c r="H19" s="101" t="str">
        <f>IF('10'!$F$23=0," ",'10'!$F$23*'Cap Prod'!F19)</f>
        <v xml:space="preserve"> </v>
      </c>
      <c r="I19" s="101"/>
      <c r="J19" s="101"/>
      <c r="K19" s="101"/>
    </row>
    <row r="20" spans="2:11" x14ac:dyDescent="0.25">
      <c r="B20" s="95" t="s">
        <v>5</v>
      </c>
      <c r="C20" s="95"/>
      <c r="D20" s="95"/>
      <c r="E20" s="95"/>
      <c r="F20" s="30">
        <f>SUM(F10:F19)</f>
        <v>0</v>
      </c>
      <c r="G20" s="31">
        <f>SUM(G10:G19)</f>
        <v>0</v>
      </c>
      <c r="H20" s="80">
        <f>SUM(H10:K19)</f>
        <v>0</v>
      </c>
      <c r="I20" s="80"/>
      <c r="J20" s="80"/>
      <c r="K20" s="80"/>
    </row>
    <row r="21" spans="2:11" s="2" customFormat="1" ht="8.25" customHeight="1" x14ac:dyDescent="0.25">
      <c r="B21" s="7"/>
      <c r="C21" s="7"/>
      <c r="D21" s="7"/>
      <c r="E21" s="7"/>
      <c r="F21" s="11"/>
      <c r="G21" s="17"/>
    </row>
    <row r="22" spans="2:11" ht="7.5" customHeight="1" x14ac:dyDescent="0.25"/>
    <row r="23" spans="2:11" ht="15.75" customHeight="1" x14ac:dyDescent="0.25">
      <c r="B23" s="96" t="s">
        <v>73</v>
      </c>
      <c r="C23" s="96"/>
      <c r="D23" s="96"/>
      <c r="E23" s="96"/>
      <c r="F23" s="97">
        <f>F6-SUM(G10:G19)</f>
        <v>0</v>
      </c>
      <c r="G23" s="97"/>
    </row>
    <row r="24" spans="2:11" ht="15.75" customHeight="1" x14ac:dyDescent="0.25">
      <c r="B24" s="96"/>
      <c r="C24" s="96"/>
      <c r="D24" s="96"/>
      <c r="E24" s="96"/>
      <c r="F24" s="97"/>
      <c r="G24" s="97"/>
    </row>
    <row r="130" spans="2:3" x14ac:dyDescent="0.25">
      <c r="B130" s="22"/>
      <c r="C130" s="22"/>
    </row>
    <row r="131" spans="2:3" x14ac:dyDescent="0.25">
      <c r="B131" s="22"/>
      <c r="C131" s="22"/>
    </row>
    <row r="132" spans="2:3" x14ac:dyDescent="0.25">
      <c r="B132" s="22"/>
      <c r="C132" s="22"/>
    </row>
    <row r="133" spans="2:3" x14ac:dyDescent="0.25">
      <c r="B133" s="22"/>
      <c r="C133" s="22"/>
    </row>
    <row r="134" spans="2:3" x14ac:dyDescent="0.25">
      <c r="B134" s="22"/>
      <c r="C134" s="22"/>
    </row>
    <row r="135" spans="2:3" x14ac:dyDescent="0.25">
      <c r="B135" s="22"/>
      <c r="C135" s="22"/>
    </row>
    <row r="136" spans="2:3" x14ac:dyDescent="0.25">
      <c r="B136" s="22"/>
      <c r="C136" s="22"/>
    </row>
    <row r="137" spans="2:3" x14ac:dyDescent="0.25">
      <c r="B137" s="22"/>
      <c r="C137" s="22"/>
    </row>
    <row r="138" spans="2:3" x14ac:dyDescent="0.25">
      <c r="B138" s="22"/>
      <c r="C138" s="22"/>
    </row>
    <row r="139" spans="2:3" x14ac:dyDescent="0.25">
      <c r="B139" s="22"/>
      <c r="C139" s="22"/>
    </row>
    <row r="140" spans="2:3" x14ac:dyDescent="0.25">
      <c r="B140" s="22"/>
      <c r="C140" s="22"/>
    </row>
  </sheetData>
  <sheetProtection selectLockedCells="1" selectUnlockedCells="1"/>
  <mergeCells count="29">
    <mergeCell ref="B23:E24"/>
    <mergeCell ref="F23:G24"/>
    <mergeCell ref="B6:E6"/>
    <mergeCell ref="B10:E10"/>
    <mergeCell ref="B11:E11"/>
    <mergeCell ref="B12:E12"/>
    <mergeCell ref="B20:E20"/>
    <mergeCell ref="B18:E18"/>
    <mergeCell ref="B19:E19"/>
    <mergeCell ref="B15:E15"/>
    <mergeCell ref="B16:E16"/>
    <mergeCell ref="B17:E17"/>
    <mergeCell ref="B13:E13"/>
    <mergeCell ref="B14:E14"/>
    <mergeCell ref="A1:U1"/>
    <mergeCell ref="H9:K9"/>
    <mergeCell ref="H10:K10"/>
    <mergeCell ref="H11:K11"/>
    <mergeCell ref="H12:K12"/>
    <mergeCell ref="B9:E9"/>
    <mergeCell ref="H18:K18"/>
    <mergeCell ref="H19:K19"/>
    <mergeCell ref="H20:K20"/>
    <mergeCell ref="B8:K8"/>
    <mergeCell ref="H13:K13"/>
    <mergeCell ref="H14:K14"/>
    <mergeCell ref="H15:K15"/>
    <mergeCell ref="H16:K16"/>
    <mergeCell ref="H17:K17"/>
  </mergeCells>
  <pageMargins left="0.7" right="0.7" top="0.75" bottom="0.75" header="0.3" footer="0.3"/>
  <pageSetup paperSize="9"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showGridLines="0" showRowColHeaders="0" workbookViewId="0">
      <pane ySplit="4" topLeftCell="A5" activePane="bottomLeft" state="frozen"/>
      <selection pane="bottomLeft" sqref="A1:U1"/>
    </sheetView>
  </sheetViews>
  <sheetFormatPr defaultRowHeight="15" x14ac:dyDescent="0.25"/>
  <cols>
    <col min="2" max="2" width="8.140625" customWidth="1"/>
    <col min="3" max="4" width="9.5703125" customWidth="1"/>
    <col min="5" max="5" width="8.140625" customWidth="1"/>
    <col min="6" max="6" width="13.28515625" customWidth="1"/>
    <col min="7" max="7" width="15.42578125" bestFit="1" customWidth="1"/>
    <col min="8" max="8" width="0.85546875" customWidth="1"/>
    <col min="9" max="9" width="4.85546875" customWidth="1"/>
    <col min="11" max="11" width="5.42578125" customWidth="1"/>
    <col min="12" max="13" width="7.7109375" customWidth="1"/>
    <col min="14" max="14" width="9.140625" customWidth="1"/>
    <col min="15" max="15" width="11.140625" customWidth="1"/>
    <col min="16" max="16" width="5.42578125" customWidth="1"/>
    <col min="17" max="18" width="9.85546875" customWidth="1"/>
    <col min="19" max="20" width="7.7109375" customWidth="1"/>
    <col min="21" max="21" width="14.28515625" customWidth="1"/>
  </cols>
  <sheetData>
    <row r="1" spans="1:21" ht="42.75" customHeight="1" x14ac:dyDescent="0.25">
      <c r="A1" s="119" t="s">
        <v>77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</row>
    <row r="2" spans="1:21" ht="8.25" customHeight="1" x14ac:dyDescent="0.25"/>
    <row r="3" spans="1:21" ht="17.25" customHeight="1" x14ac:dyDescent="0.25"/>
    <row r="4" spans="1:21" ht="3.7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s="2" customFormat="1" ht="15" customHeight="1" x14ac:dyDescent="0.25"/>
    <row r="6" spans="1:21" ht="18.75" x14ac:dyDescent="0.3">
      <c r="B6" s="73" t="s">
        <v>61</v>
      </c>
      <c r="C6" s="73"/>
      <c r="D6" s="73"/>
      <c r="E6" s="73"/>
      <c r="F6" s="73"/>
    </row>
    <row r="7" spans="1:21" ht="15.75" x14ac:dyDescent="0.25">
      <c r="B7" s="92" t="s">
        <v>37</v>
      </c>
      <c r="C7" s="92"/>
      <c r="D7" s="92"/>
      <c r="E7" s="83" t="str">
        <f>IF(Empresa!C27&gt;0,Empresa!C27," ")</f>
        <v xml:space="preserve"> </v>
      </c>
      <c r="F7" s="83"/>
    </row>
    <row r="8" spans="1:21" ht="15.75" x14ac:dyDescent="0.25">
      <c r="B8" s="93" t="s">
        <v>55</v>
      </c>
      <c r="C8" s="93"/>
      <c r="D8" s="93"/>
      <c r="E8" s="94" t="str">
        <f>IF('Cap Prod'!H20&gt;0,'Cap Prod'!H20," ")</f>
        <v xml:space="preserve"> </v>
      </c>
      <c r="F8" s="94"/>
    </row>
    <row r="9" spans="1:21" ht="15.75" x14ac:dyDescent="0.25">
      <c r="B9" s="84" t="s">
        <v>56</v>
      </c>
      <c r="C9" s="84"/>
      <c r="D9" s="84"/>
      <c r="E9" s="85" t="str">
        <f>IF(E8=" "," ",E7+E8)</f>
        <v xml:space="preserve"> </v>
      </c>
      <c r="F9" s="85"/>
    </row>
    <row r="11" spans="1:21" ht="18.75" x14ac:dyDescent="0.3">
      <c r="B11" s="86" t="s">
        <v>62</v>
      </c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</row>
    <row r="12" spans="1:21" ht="17.25" customHeight="1" x14ac:dyDescent="0.25">
      <c r="B12" s="88" t="s">
        <v>57</v>
      </c>
      <c r="C12" s="89"/>
      <c r="D12" s="88" t="s">
        <v>63</v>
      </c>
      <c r="E12" s="89"/>
      <c r="F12" s="33" t="s">
        <v>58</v>
      </c>
      <c r="G12" s="33" t="s">
        <v>59</v>
      </c>
      <c r="H12" s="88" t="s">
        <v>60</v>
      </c>
      <c r="I12" s="90"/>
      <c r="J12" s="89"/>
      <c r="K12" s="91" t="s">
        <v>65</v>
      </c>
      <c r="L12" s="91"/>
      <c r="M12" s="91"/>
    </row>
    <row r="13" spans="1:21" x14ac:dyDescent="0.25">
      <c r="B13" s="64" t="str">
        <f>IF('Cap Prod'!B10=0,"",'Cap Prod'!B10)</f>
        <v xml:space="preserve"> </v>
      </c>
      <c r="C13" s="64"/>
      <c r="D13" s="81" t="str">
        <f>IF('Cap Prod'!H10&gt;0,'Cap Prod'!H10,"")</f>
        <v xml:space="preserve"> </v>
      </c>
      <c r="E13" s="82"/>
      <c r="F13" s="25" t="str">
        <f>IF(D13=" "," ",D13/$E$8)</f>
        <v xml:space="preserve"> </v>
      </c>
      <c r="G13" s="24" t="str">
        <f>IF(F13=" ","",F13*$E$7)</f>
        <v/>
      </c>
      <c r="H13" s="83" t="str">
        <f>IF(G13="","",(G13+D13))</f>
        <v/>
      </c>
      <c r="I13" s="83"/>
      <c r="J13" s="83"/>
      <c r="K13" s="83" t="str">
        <f>IF(H13="","",H13/'Cap Prod'!F10)</f>
        <v/>
      </c>
      <c r="L13" s="83"/>
      <c r="M13" s="83"/>
    </row>
    <row r="14" spans="1:21" x14ac:dyDescent="0.25">
      <c r="B14" s="64" t="str">
        <f>IF('Cap Prod'!B11=0,"",'Cap Prod'!B11)</f>
        <v xml:space="preserve"> </v>
      </c>
      <c r="C14" s="64"/>
      <c r="D14" s="81" t="str">
        <f>IF('Cap Prod'!H11&gt;0,'Cap Prod'!H11,"")</f>
        <v xml:space="preserve"> </v>
      </c>
      <c r="E14" s="82"/>
      <c r="F14" s="25" t="str">
        <f t="shared" ref="F14:F15" si="0">IF(D14=" "," ",D14/$E$8)</f>
        <v xml:space="preserve"> </v>
      </c>
      <c r="G14" s="24" t="str">
        <f>IF(F14=" ","",F14*$E$7)</f>
        <v/>
      </c>
      <c r="H14" s="83" t="str">
        <f t="shared" ref="H14:H16" si="1">IF(G14="","",(G14+D14))</f>
        <v/>
      </c>
      <c r="I14" s="83"/>
      <c r="J14" s="83"/>
      <c r="K14" s="83" t="str">
        <f>IF(H14="","",H14/'Cap Prod'!F11)</f>
        <v/>
      </c>
      <c r="L14" s="83"/>
      <c r="M14" s="83"/>
    </row>
    <row r="15" spans="1:21" x14ac:dyDescent="0.25">
      <c r="B15" s="64" t="str">
        <f>IF('Cap Prod'!B12=0,"",'Cap Prod'!B12)</f>
        <v xml:space="preserve"> </v>
      </c>
      <c r="C15" s="64"/>
      <c r="D15" s="81" t="str">
        <f>IF('Cap Prod'!H12&gt;0,'Cap Prod'!H12,"")</f>
        <v xml:space="preserve"> </v>
      </c>
      <c r="E15" s="82"/>
      <c r="F15" s="25" t="str">
        <f t="shared" si="0"/>
        <v xml:space="preserve"> </v>
      </c>
      <c r="G15" s="24" t="str">
        <f>IF(F15=" ","",F15*$E$7)</f>
        <v/>
      </c>
      <c r="H15" s="83" t="str">
        <f t="shared" si="1"/>
        <v/>
      </c>
      <c r="I15" s="83"/>
      <c r="J15" s="83"/>
      <c r="K15" s="83" t="str">
        <f>IF(H15="","",H15/'Cap Prod'!F12)</f>
        <v/>
      </c>
      <c r="L15" s="83"/>
      <c r="M15" s="83"/>
    </row>
    <row r="16" spans="1:21" x14ac:dyDescent="0.25">
      <c r="B16" s="64" t="str">
        <f>IF('Cap Prod'!B13=0,"",'Cap Prod'!B13)</f>
        <v xml:space="preserve"> </v>
      </c>
      <c r="C16" s="64"/>
      <c r="D16" s="81" t="str">
        <f>IF('Cap Prod'!H13&gt;0,'Cap Prod'!H13,"")</f>
        <v xml:space="preserve"> </v>
      </c>
      <c r="E16" s="82"/>
      <c r="F16" s="25" t="str">
        <f>IF(D16=" "," ",D16/$E$8)</f>
        <v xml:space="preserve"> </v>
      </c>
      <c r="G16" s="24" t="str">
        <f>IF(F16=" ","",F16*$E$7)</f>
        <v/>
      </c>
      <c r="H16" s="83" t="str">
        <f t="shared" si="1"/>
        <v/>
      </c>
      <c r="I16" s="83"/>
      <c r="J16" s="83"/>
      <c r="K16" s="83" t="str">
        <f>IF(H16="","",H16/'Cap Prod'!F13)</f>
        <v/>
      </c>
      <c r="L16" s="83"/>
      <c r="M16" s="83"/>
    </row>
    <row r="17" spans="2:13" x14ac:dyDescent="0.25">
      <c r="B17" s="64" t="str">
        <f>IF('Cap Prod'!B14=0,"",'Cap Prod'!B14)</f>
        <v xml:space="preserve"> </v>
      </c>
      <c r="C17" s="64"/>
      <c r="D17" s="81" t="str">
        <f>IF('Cap Prod'!H14&gt;0,'Cap Prod'!H14,"")</f>
        <v xml:space="preserve"> </v>
      </c>
      <c r="E17" s="82"/>
      <c r="F17" s="25" t="str">
        <f>IF(D17=" "," ",D17/$E$8)</f>
        <v xml:space="preserve"> </v>
      </c>
      <c r="G17" s="24" t="str">
        <f>IF(F17=" "," ",F17*$E$7)</f>
        <v xml:space="preserve"> </v>
      </c>
      <c r="H17" s="83" t="str">
        <f>IF(G17=" "," ",(G17+D17))</f>
        <v xml:space="preserve"> </v>
      </c>
      <c r="I17" s="83"/>
      <c r="J17" s="83"/>
      <c r="K17" s="83" t="str">
        <f>IF(H17=" "," ",H17/'Cap Prod'!F14)</f>
        <v xml:space="preserve"> </v>
      </c>
      <c r="L17" s="83"/>
      <c r="M17" s="83"/>
    </row>
    <row r="18" spans="2:13" x14ac:dyDescent="0.25">
      <c r="B18" s="64" t="str">
        <f>IF('Cap Prod'!B15=0,"",'Cap Prod'!B15)</f>
        <v xml:space="preserve"> </v>
      </c>
      <c r="C18" s="64"/>
      <c r="D18" s="81" t="str">
        <f>IF('Cap Prod'!H15&gt;0,'Cap Prod'!H15,"")</f>
        <v xml:space="preserve"> </v>
      </c>
      <c r="E18" s="82"/>
      <c r="F18" s="25" t="str">
        <f>IF(D18=" "," ",D18/$E$8)</f>
        <v xml:space="preserve"> </v>
      </c>
      <c r="G18" s="24" t="str">
        <f>IF(F18=" "," ",F18*$E$7)</f>
        <v xml:space="preserve"> </v>
      </c>
      <c r="H18" s="83" t="str">
        <f>IF(G18=" "," ",(G18+D18))</f>
        <v xml:space="preserve"> </v>
      </c>
      <c r="I18" s="83"/>
      <c r="J18" s="83"/>
      <c r="K18" s="83" t="str">
        <f>IF(H18=" "," ",H18/'Cap Prod'!F15)</f>
        <v xml:space="preserve"> </v>
      </c>
      <c r="L18" s="83"/>
      <c r="M18" s="83"/>
    </row>
    <row r="19" spans="2:13" x14ac:dyDescent="0.25">
      <c r="B19" s="64" t="str">
        <f>IF('Cap Prod'!B16=0,"",'Cap Prod'!B16)</f>
        <v xml:space="preserve"> </v>
      </c>
      <c r="C19" s="64"/>
      <c r="D19" s="81" t="str">
        <f>IF('Cap Prod'!H16&gt;0,'Cap Prod'!H16,"")</f>
        <v xml:space="preserve"> </v>
      </c>
      <c r="E19" s="82"/>
      <c r="F19" s="25" t="str">
        <f t="shared" ref="F19:F22" si="2">IF(D19=" "," ",D19/$E$8)</f>
        <v xml:space="preserve"> </v>
      </c>
      <c r="G19" s="24" t="str">
        <f t="shared" ref="G19:G22" si="3">IF(F19=" "," ",F19*$E$7)</f>
        <v xml:space="preserve"> </v>
      </c>
      <c r="H19" s="83" t="str">
        <f t="shared" ref="H19:H22" si="4">IF(G19=" "," ",(G19+D19))</f>
        <v xml:space="preserve"> </v>
      </c>
      <c r="I19" s="83"/>
      <c r="J19" s="83"/>
      <c r="K19" s="83" t="str">
        <f>IF(H19=" "," ",H19/'Cap Prod'!F16)</f>
        <v xml:space="preserve"> </v>
      </c>
      <c r="L19" s="83"/>
      <c r="M19" s="83"/>
    </row>
    <row r="20" spans="2:13" x14ac:dyDescent="0.25">
      <c r="B20" s="64" t="str">
        <f>IF('Cap Prod'!B17=0,"",'Cap Prod'!B17)</f>
        <v xml:space="preserve"> </v>
      </c>
      <c r="C20" s="64"/>
      <c r="D20" s="81" t="str">
        <f>IF('Cap Prod'!H17&gt;0,'Cap Prod'!H17,"")</f>
        <v xml:space="preserve"> </v>
      </c>
      <c r="E20" s="82"/>
      <c r="F20" s="25" t="str">
        <f t="shared" si="2"/>
        <v xml:space="preserve"> </v>
      </c>
      <c r="G20" s="24" t="str">
        <f t="shared" si="3"/>
        <v xml:space="preserve"> </v>
      </c>
      <c r="H20" s="83" t="str">
        <f t="shared" si="4"/>
        <v xml:space="preserve"> </v>
      </c>
      <c r="I20" s="83"/>
      <c r="J20" s="83"/>
      <c r="K20" s="83" t="str">
        <f>IF(H20=" "," ",H20/'Cap Prod'!F17)</f>
        <v xml:space="preserve"> </v>
      </c>
      <c r="L20" s="83"/>
      <c r="M20" s="83"/>
    </row>
    <row r="21" spans="2:13" x14ac:dyDescent="0.25">
      <c r="B21" s="64" t="str">
        <f>IF('Cap Prod'!B18=0,"",'Cap Prod'!B18)</f>
        <v xml:space="preserve"> </v>
      </c>
      <c r="C21" s="64"/>
      <c r="D21" s="81" t="str">
        <f>IF('Cap Prod'!H18&gt;0,'Cap Prod'!H18,"")</f>
        <v xml:space="preserve"> </v>
      </c>
      <c r="E21" s="82"/>
      <c r="F21" s="25" t="str">
        <f t="shared" si="2"/>
        <v xml:space="preserve"> </v>
      </c>
      <c r="G21" s="24" t="str">
        <f t="shared" si="3"/>
        <v xml:space="preserve"> </v>
      </c>
      <c r="H21" s="83" t="str">
        <f t="shared" si="4"/>
        <v xml:space="preserve"> </v>
      </c>
      <c r="I21" s="83"/>
      <c r="J21" s="83"/>
      <c r="K21" s="83" t="str">
        <f>IF(H21=" "," ",H21/'Cap Prod'!F18)</f>
        <v xml:space="preserve"> </v>
      </c>
      <c r="L21" s="83"/>
      <c r="M21" s="83"/>
    </row>
    <row r="22" spans="2:13" x14ac:dyDescent="0.25">
      <c r="B22" s="64" t="str">
        <f>IF('Cap Prod'!B19=0,"",'Cap Prod'!B19)</f>
        <v xml:space="preserve"> </v>
      </c>
      <c r="C22" s="64"/>
      <c r="D22" s="81" t="str">
        <f>IF('Cap Prod'!H19&gt;0,'Cap Prod'!H19,"")</f>
        <v xml:space="preserve"> </v>
      </c>
      <c r="E22" s="82"/>
      <c r="F22" s="25" t="str">
        <f t="shared" si="2"/>
        <v xml:space="preserve"> </v>
      </c>
      <c r="G22" s="24" t="str">
        <f t="shared" si="3"/>
        <v xml:space="preserve"> </v>
      </c>
      <c r="H22" s="83" t="str">
        <f t="shared" si="4"/>
        <v xml:space="preserve"> </v>
      </c>
      <c r="I22" s="83"/>
      <c r="J22" s="83"/>
      <c r="K22" s="83" t="str">
        <f>IF(H22=" "," ",H22/'Cap Prod'!F19)</f>
        <v xml:space="preserve"> </v>
      </c>
      <c r="L22" s="83"/>
      <c r="M22" s="83"/>
    </row>
    <row r="23" spans="2:13" x14ac:dyDescent="0.25">
      <c r="B23" s="74" t="s">
        <v>5</v>
      </c>
      <c r="C23" s="74"/>
      <c r="D23" s="78">
        <f>SUM(D13:E22)</f>
        <v>0</v>
      </c>
      <c r="E23" s="74"/>
      <c r="F23" s="34">
        <f>SUM(F13:F22)</f>
        <v>0</v>
      </c>
      <c r="G23" s="35">
        <f>SUM(G13:G22)</f>
        <v>0</v>
      </c>
      <c r="H23" s="80">
        <f>SUM(H13:J22)</f>
        <v>0</v>
      </c>
      <c r="I23" s="80"/>
      <c r="J23" s="80"/>
      <c r="K23" s="80" t="s">
        <v>66</v>
      </c>
      <c r="L23" s="80"/>
      <c r="M23" s="80"/>
    </row>
    <row r="24" spans="2:13" x14ac:dyDescent="0.25">
      <c r="K24" s="27"/>
      <c r="L24" s="27"/>
      <c r="M24" s="27"/>
    </row>
  </sheetData>
  <sheetProtection selectLockedCells="1" selectUnlockedCells="1"/>
  <mergeCells count="57">
    <mergeCell ref="B19:C19"/>
    <mergeCell ref="E7:F7"/>
    <mergeCell ref="B7:D7"/>
    <mergeCell ref="A1:U1"/>
    <mergeCell ref="B8:D8"/>
    <mergeCell ref="E8:F8"/>
    <mergeCell ref="B9:D9"/>
    <mergeCell ref="E9:F9"/>
    <mergeCell ref="B6:F6"/>
    <mergeCell ref="B23:C23"/>
    <mergeCell ref="D23:E23"/>
    <mergeCell ref="H12:J12"/>
    <mergeCell ref="H13:J13"/>
    <mergeCell ref="H14:J14"/>
    <mergeCell ref="H15:J15"/>
    <mergeCell ref="H16:J16"/>
    <mergeCell ref="H17:J17"/>
    <mergeCell ref="B22:C22"/>
    <mergeCell ref="B12:C12"/>
    <mergeCell ref="D12:E12"/>
    <mergeCell ref="D13:E13"/>
    <mergeCell ref="D14:E14"/>
    <mergeCell ref="D15:E15"/>
    <mergeCell ref="D16:E16"/>
    <mergeCell ref="D17:E17"/>
    <mergeCell ref="K22:M22"/>
    <mergeCell ref="B13:C13"/>
    <mergeCell ref="B14:C14"/>
    <mergeCell ref="B15:C15"/>
    <mergeCell ref="B16:C16"/>
    <mergeCell ref="B17:C17"/>
    <mergeCell ref="B21:C21"/>
    <mergeCell ref="D20:E20"/>
    <mergeCell ref="D21:E21"/>
    <mergeCell ref="B20:C20"/>
    <mergeCell ref="H18:J18"/>
    <mergeCell ref="H19:J19"/>
    <mergeCell ref="H20:J20"/>
    <mergeCell ref="H21:J21"/>
    <mergeCell ref="D18:E18"/>
    <mergeCell ref="D19:E19"/>
    <mergeCell ref="K23:M23"/>
    <mergeCell ref="B11:M11"/>
    <mergeCell ref="K12:M12"/>
    <mergeCell ref="K13:M13"/>
    <mergeCell ref="K18:M18"/>
    <mergeCell ref="K19:M19"/>
    <mergeCell ref="K20:M20"/>
    <mergeCell ref="K21:M21"/>
    <mergeCell ref="K14:M14"/>
    <mergeCell ref="K15:M15"/>
    <mergeCell ref="K16:M16"/>
    <mergeCell ref="K17:M17"/>
    <mergeCell ref="H22:J22"/>
    <mergeCell ref="H23:J23"/>
    <mergeCell ref="D22:E22"/>
    <mergeCell ref="B18:C18"/>
  </mergeCells>
  <pageMargins left="0.7" right="0.7" top="0.75" bottom="0.75" header="0.3" footer="0.3"/>
  <pageSetup paperSize="9" orientation="portrait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showGridLines="0" showRowColHeaders="0" workbookViewId="0">
      <pane ySplit="4" topLeftCell="A5" activePane="bottomLeft" state="frozen"/>
      <selection pane="bottomLeft" sqref="A1:U1"/>
    </sheetView>
  </sheetViews>
  <sheetFormatPr defaultRowHeight="15" x14ac:dyDescent="0.25"/>
  <cols>
    <col min="2" max="2" width="8.140625" customWidth="1"/>
    <col min="3" max="3" width="9.28515625" customWidth="1"/>
    <col min="4" max="4" width="9.5703125" customWidth="1"/>
    <col min="5" max="5" width="9.28515625" customWidth="1"/>
    <col min="6" max="6" width="18.85546875" customWidth="1"/>
    <col min="7" max="7" width="15.42578125" bestFit="1" customWidth="1"/>
    <col min="8" max="8" width="0.85546875" customWidth="1"/>
    <col min="9" max="9" width="4.85546875" customWidth="1"/>
    <col min="11" max="11" width="5.42578125" customWidth="1"/>
    <col min="12" max="13" width="7.7109375" customWidth="1"/>
    <col min="14" max="14" width="9.140625" customWidth="1"/>
    <col min="15" max="15" width="8.28515625" customWidth="1"/>
    <col min="16" max="16" width="5.42578125" customWidth="1"/>
    <col min="17" max="17" width="7.140625" customWidth="1"/>
    <col min="18" max="18" width="7" customWidth="1"/>
    <col min="19" max="19" width="10.85546875" customWidth="1"/>
    <col min="20" max="20" width="15.28515625" customWidth="1"/>
    <col min="21" max="21" width="5.5703125" customWidth="1"/>
  </cols>
  <sheetData>
    <row r="1" spans="1:21" ht="42.75" customHeight="1" x14ac:dyDescent="0.25">
      <c r="A1" s="119" t="s">
        <v>77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</row>
    <row r="2" spans="1:21" ht="8.25" customHeight="1" x14ac:dyDescent="0.25"/>
    <row r="3" spans="1:21" ht="17.25" customHeight="1" x14ac:dyDescent="0.25"/>
    <row r="4" spans="1:21" ht="3.7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s="2" customFormat="1" ht="15" customHeight="1" x14ac:dyDescent="0.25">
      <c r="K5" s="11"/>
      <c r="L5" s="11"/>
      <c r="M5" s="11"/>
    </row>
    <row r="6" spans="1:21" ht="15" customHeight="1" x14ac:dyDescent="0.25">
      <c r="B6" s="71" t="s">
        <v>67</v>
      </c>
      <c r="C6" s="71"/>
      <c r="D6" s="71"/>
      <c r="E6" s="137">
        <v>0.15</v>
      </c>
      <c r="F6" s="137"/>
      <c r="K6" s="26"/>
      <c r="L6" s="26"/>
      <c r="M6" s="26"/>
    </row>
    <row r="7" spans="1:21" ht="15" customHeight="1" x14ac:dyDescent="0.25">
      <c r="B7" s="71"/>
      <c r="C7" s="71"/>
      <c r="D7" s="71"/>
      <c r="E7" s="137"/>
      <c r="F7" s="137"/>
    </row>
    <row r="8" spans="1:21" ht="15" customHeight="1" x14ac:dyDescent="0.25">
      <c r="B8" s="71" t="s">
        <v>68</v>
      </c>
      <c r="C8" s="71"/>
      <c r="D8" s="71"/>
      <c r="E8" s="137">
        <v>0</v>
      </c>
      <c r="F8" s="137"/>
    </row>
    <row r="9" spans="1:21" ht="15" customHeight="1" x14ac:dyDescent="0.25">
      <c r="B9" s="71"/>
      <c r="C9" s="71"/>
      <c r="D9" s="71"/>
      <c r="E9" s="137"/>
      <c r="F9" s="137"/>
    </row>
    <row r="10" spans="1:21" ht="15" customHeight="1" x14ac:dyDescent="0.25">
      <c r="B10" s="28"/>
      <c r="C10" s="28"/>
      <c r="D10" s="28"/>
      <c r="E10" s="29"/>
      <c r="F10" s="29"/>
    </row>
    <row r="11" spans="1:21" ht="18.75" x14ac:dyDescent="0.3">
      <c r="B11" s="73" t="s">
        <v>71</v>
      </c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</row>
    <row r="12" spans="1:21" x14ac:dyDescent="0.25">
      <c r="B12" s="74" t="s">
        <v>57</v>
      </c>
      <c r="C12" s="74"/>
      <c r="D12" s="74" t="s">
        <v>65</v>
      </c>
      <c r="E12" s="74"/>
      <c r="F12" s="30" t="s">
        <v>72</v>
      </c>
      <c r="G12" s="74" t="s">
        <v>64</v>
      </c>
      <c r="H12" s="74"/>
      <c r="I12" s="74"/>
      <c r="J12" s="75" t="s">
        <v>69</v>
      </c>
      <c r="K12" s="76"/>
      <c r="L12" s="77"/>
      <c r="M12" s="74" t="s">
        <v>70</v>
      </c>
      <c r="N12" s="74"/>
      <c r="O12" s="74"/>
    </row>
    <row r="13" spans="1:21" x14ac:dyDescent="0.25">
      <c r="B13" s="64" t="str">
        <f>IF(Custos!B13="","",Custos!B13)</f>
        <v xml:space="preserve"> </v>
      </c>
      <c r="C13" s="64"/>
      <c r="D13" s="65" t="str">
        <f>Custos!K13</f>
        <v/>
      </c>
      <c r="E13" s="66"/>
      <c r="F13" s="49"/>
      <c r="G13" s="65" t="str">
        <f t="shared" ref="G13:G22" si="0">IF(F13="","",(F13*$E$6)+(F13*$E$8))</f>
        <v/>
      </c>
      <c r="H13" s="67"/>
      <c r="I13" s="66"/>
      <c r="J13" s="68" t="str">
        <f t="shared" ref="J13:J16" si="1">IF(F13="","",F13-G13-D13)</f>
        <v/>
      </c>
      <c r="K13" s="69"/>
      <c r="L13" s="70"/>
      <c r="M13" s="68" t="str">
        <f>IF(J13="","",J13*'Cap Prod'!F10)</f>
        <v/>
      </c>
      <c r="N13" s="69"/>
      <c r="O13" s="70"/>
    </row>
    <row r="14" spans="1:21" x14ac:dyDescent="0.25">
      <c r="B14" s="64" t="str">
        <f>IF(Custos!B14="","",Custos!B14)</f>
        <v xml:space="preserve"> </v>
      </c>
      <c r="C14" s="64"/>
      <c r="D14" s="65" t="str">
        <f>Custos!K14</f>
        <v/>
      </c>
      <c r="E14" s="66"/>
      <c r="F14" s="49"/>
      <c r="G14" s="65" t="str">
        <f t="shared" si="0"/>
        <v/>
      </c>
      <c r="H14" s="67"/>
      <c r="I14" s="66"/>
      <c r="J14" s="68" t="str">
        <f t="shared" si="1"/>
        <v/>
      </c>
      <c r="K14" s="69"/>
      <c r="L14" s="70"/>
      <c r="M14" s="68" t="str">
        <f>IF(J14="","",J14*'Cap Prod'!F11)</f>
        <v/>
      </c>
      <c r="N14" s="69"/>
      <c r="O14" s="70"/>
    </row>
    <row r="15" spans="1:21" x14ac:dyDescent="0.25">
      <c r="B15" s="64" t="str">
        <f>IF(Custos!B15="","",Custos!B15)</f>
        <v xml:space="preserve"> </v>
      </c>
      <c r="C15" s="64"/>
      <c r="D15" s="65" t="str">
        <f>Custos!K15</f>
        <v/>
      </c>
      <c r="E15" s="66"/>
      <c r="F15" s="49"/>
      <c r="G15" s="65" t="str">
        <f t="shared" si="0"/>
        <v/>
      </c>
      <c r="H15" s="67"/>
      <c r="I15" s="66"/>
      <c r="J15" s="68" t="str">
        <f t="shared" si="1"/>
        <v/>
      </c>
      <c r="K15" s="69"/>
      <c r="L15" s="70"/>
      <c r="M15" s="68" t="str">
        <f>IF(J15="","",J15*'Cap Prod'!F12)</f>
        <v/>
      </c>
      <c r="N15" s="69"/>
      <c r="O15" s="70"/>
    </row>
    <row r="16" spans="1:21" x14ac:dyDescent="0.25">
      <c r="B16" s="64" t="str">
        <f>IF(Custos!B16="","",Custos!B16)</f>
        <v xml:space="preserve"> </v>
      </c>
      <c r="C16" s="64"/>
      <c r="D16" s="65" t="str">
        <f>Custos!K16</f>
        <v/>
      </c>
      <c r="E16" s="66"/>
      <c r="F16" s="49"/>
      <c r="G16" s="65" t="str">
        <f t="shared" si="0"/>
        <v/>
      </c>
      <c r="H16" s="67"/>
      <c r="I16" s="66"/>
      <c r="J16" s="68" t="str">
        <f t="shared" si="1"/>
        <v/>
      </c>
      <c r="K16" s="69"/>
      <c r="L16" s="70"/>
      <c r="M16" s="68" t="str">
        <f>IF(J16="","",J16*'Cap Prod'!F13)</f>
        <v/>
      </c>
      <c r="N16" s="69"/>
      <c r="O16" s="70"/>
    </row>
    <row r="17" spans="2:15" x14ac:dyDescent="0.25">
      <c r="B17" s="64" t="str">
        <f>IF(Custos!B17="","",Custos!B17)</f>
        <v xml:space="preserve"> </v>
      </c>
      <c r="C17" s="64"/>
      <c r="D17" s="65" t="str">
        <f>Custos!K17</f>
        <v xml:space="preserve"> </v>
      </c>
      <c r="E17" s="66"/>
      <c r="F17" s="49"/>
      <c r="G17" s="65" t="str">
        <f t="shared" si="0"/>
        <v/>
      </c>
      <c r="H17" s="67"/>
      <c r="I17" s="66"/>
      <c r="J17" s="68" t="str">
        <f>IF(F17="","",F17-G17-D17)</f>
        <v/>
      </c>
      <c r="K17" s="69"/>
      <c r="L17" s="70"/>
      <c r="M17" s="68" t="str">
        <f>IF(J17="","",J17*'Cap Prod'!F14)</f>
        <v/>
      </c>
      <c r="N17" s="69"/>
      <c r="O17" s="70"/>
    </row>
    <row r="18" spans="2:15" x14ac:dyDescent="0.25">
      <c r="B18" s="64" t="str">
        <f>IF(Custos!B18="","",Custos!B18)</f>
        <v xml:space="preserve"> </v>
      </c>
      <c r="C18" s="64"/>
      <c r="D18" s="65" t="str">
        <f>Custos!K18</f>
        <v xml:space="preserve"> </v>
      </c>
      <c r="E18" s="66"/>
      <c r="F18" s="49"/>
      <c r="G18" s="65" t="str">
        <f t="shared" si="0"/>
        <v/>
      </c>
      <c r="H18" s="67"/>
      <c r="I18" s="66"/>
      <c r="J18" s="68" t="str">
        <f t="shared" ref="J18:J22" si="2">IF(F18="","",F18-G18-D18)</f>
        <v/>
      </c>
      <c r="K18" s="69"/>
      <c r="L18" s="70"/>
      <c r="M18" s="68" t="str">
        <f>IF(J18="","",J18*'Cap Prod'!F15)</f>
        <v/>
      </c>
      <c r="N18" s="69"/>
      <c r="O18" s="70"/>
    </row>
    <row r="19" spans="2:15" x14ac:dyDescent="0.25">
      <c r="B19" s="64" t="str">
        <f>IF(Custos!B19="","",Custos!B19)</f>
        <v xml:space="preserve"> </v>
      </c>
      <c r="C19" s="64"/>
      <c r="D19" s="65" t="str">
        <f>Custos!K19</f>
        <v xml:space="preserve"> </v>
      </c>
      <c r="E19" s="66"/>
      <c r="F19" s="49"/>
      <c r="G19" s="65" t="str">
        <f t="shared" si="0"/>
        <v/>
      </c>
      <c r="H19" s="67"/>
      <c r="I19" s="66"/>
      <c r="J19" s="68" t="str">
        <f t="shared" si="2"/>
        <v/>
      </c>
      <c r="K19" s="69"/>
      <c r="L19" s="70"/>
      <c r="M19" s="68" t="str">
        <f>IF(J19="","",J19*'Cap Prod'!F16)</f>
        <v/>
      </c>
      <c r="N19" s="69"/>
      <c r="O19" s="70"/>
    </row>
    <row r="20" spans="2:15" x14ac:dyDescent="0.25">
      <c r="B20" s="64" t="str">
        <f>IF(Custos!B20="","",Custos!B20)</f>
        <v xml:space="preserve"> </v>
      </c>
      <c r="C20" s="64"/>
      <c r="D20" s="65" t="str">
        <f>Custos!K20</f>
        <v xml:space="preserve"> </v>
      </c>
      <c r="E20" s="66"/>
      <c r="F20" s="49"/>
      <c r="G20" s="65" t="str">
        <f t="shared" si="0"/>
        <v/>
      </c>
      <c r="H20" s="67"/>
      <c r="I20" s="66"/>
      <c r="J20" s="68" t="str">
        <f t="shared" si="2"/>
        <v/>
      </c>
      <c r="K20" s="69"/>
      <c r="L20" s="70"/>
      <c r="M20" s="68" t="str">
        <f>IF(J20="","",J20*'Cap Prod'!F17)</f>
        <v/>
      </c>
      <c r="N20" s="69"/>
      <c r="O20" s="70"/>
    </row>
    <row r="21" spans="2:15" x14ac:dyDescent="0.25">
      <c r="B21" s="64" t="str">
        <f>IF(Custos!B21="","",Custos!B21)</f>
        <v xml:space="preserve"> </v>
      </c>
      <c r="C21" s="64"/>
      <c r="D21" s="65" t="str">
        <f>Custos!K21</f>
        <v xml:space="preserve"> </v>
      </c>
      <c r="E21" s="66"/>
      <c r="F21" s="49"/>
      <c r="G21" s="65" t="str">
        <f t="shared" si="0"/>
        <v/>
      </c>
      <c r="H21" s="67"/>
      <c r="I21" s="66"/>
      <c r="J21" s="68" t="str">
        <f t="shared" si="2"/>
        <v/>
      </c>
      <c r="K21" s="69"/>
      <c r="L21" s="70"/>
      <c r="M21" s="68" t="str">
        <f>IF(J21="","",J21*'Cap Prod'!F18)</f>
        <v/>
      </c>
      <c r="N21" s="69"/>
      <c r="O21" s="70"/>
    </row>
    <row r="22" spans="2:15" x14ac:dyDescent="0.25">
      <c r="B22" s="64" t="str">
        <f>IF(Custos!B22="","",Custos!B22)</f>
        <v xml:space="preserve"> </v>
      </c>
      <c r="C22" s="64"/>
      <c r="D22" s="65" t="str">
        <f>Custos!K22</f>
        <v xml:space="preserve"> </v>
      </c>
      <c r="E22" s="66"/>
      <c r="F22" s="49"/>
      <c r="G22" s="65" t="str">
        <f t="shared" si="0"/>
        <v/>
      </c>
      <c r="H22" s="67"/>
      <c r="I22" s="66"/>
      <c r="J22" s="68" t="str">
        <f t="shared" si="2"/>
        <v/>
      </c>
      <c r="K22" s="69"/>
      <c r="L22" s="70"/>
      <c r="M22" s="68" t="str">
        <f>IF(J22="","",J22*'Cap Prod'!F19)</f>
        <v/>
      </c>
      <c r="N22" s="69"/>
      <c r="O22" s="70"/>
    </row>
    <row r="23" spans="2:15" ht="15.75" x14ac:dyDescent="0.25">
      <c r="B23" s="54" t="s">
        <v>5</v>
      </c>
      <c r="C23" s="54"/>
      <c r="D23" s="55"/>
      <c r="E23" s="56"/>
      <c r="F23" s="36"/>
      <c r="G23" s="57"/>
      <c r="H23" s="58"/>
      <c r="I23" s="59"/>
      <c r="J23" s="55"/>
      <c r="K23" s="60"/>
      <c r="L23" s="56"/>
      <c r="M23" s="61">
        <f>SUM(M13:O22)</f>
        <v>0</v>
      </c>
      <c r="N23" s="62"/>
      <c r="O23" s="63"/>
    </row>
  </sheetData>
  <sheetProtection selectLockedCells="1" selectUnlockedCells="1"/>
  <mergeCells count="66">
    <mergeCell ref="A1:U1"/>
    <mergeCell ref="D14:E14"/>
    <mergeCell ref="G14:I14"/>
    <mergeCell ref="G13:I13"/>
    <mergeCell ref="B12:C12"/>
    <mergeCell ref="D12:E12"/>
    <mergeCell ref="B11:O11"/>
    <mergeCell ref="E8:F9"/>
    <mergeCell ref="E6:F7"/>
    <mergeCell ref="B13:C13"/>
    <mergeCell ref="D13:E13"/>
    <mergeCell ref="B14:C14"/>
    <mergeCell ref="B23:C23"/>
    <mergeCell ref="D23:E23"/>
    <mergeCell ref="B6:D7"/>
    <mergeCell ref="B8:D9"/>
    <mergeCell ref="G12:I12"/>
    <mergeCell ref="B21:C21"/>
    <mergeCell ref="D21:E21"/>
    <mergeCell ref="B22:C22"/>
    <mergeCell ref="D22:E22"/>
    <mergeCell ref="G21:I21"/>
    <mergeCell ref="G22:I22"/>
    <mergeCell ref="B19:C19"/>
    <mergeCell ref="D19:E19"/>
    <mergeCell ref="B20:C20"/>
    <mergeCell ref="D20:E20"/>
    <mergeCell ref="G19:I19"/>
    <mergeCell ref="G23:I23"/>
    <mergeCell ref="J13:L13"/>
    <mergeCell ref="J14:L14"/>
    <mergeCell ref="J15:L15"/>
    <mergeCell ref="J16:L16"/>
    <mergeCell ref="J17:L17"/>
    <mergeCell ref="J18:L18"/>
    <mergeCell ref="J19:L19"/>
    <mergeCell ref="J20:L20"/>
    <mergeCell ref="J21:L21"/>
    <mergeCell ref="G20:I20"/>
    <mergeCell ref="G17:I17"/>
    <mergeCell ref="G18:I18"/>
    <mergeCell ref="G15:I15"/>
    <mergeCell ref="G16:I16"/>
    <mergeCell ref="M22:O22"/>
    <mergeCell ref="M23:O23"/>
    <mergeCell ref="J22:L22"/>
    <mergeCell ref="J23:L23"/>
    <mergeCell ref="M12:O12"/>
    <mergeCell ref="M13:O13"/>
    <mergeCell ref="M14:O14"/>
    <mergeCell ref="M15:O15"/>
    <mergeCell ref="M16:O16"/>
    <mergeCell ref="M17:O17"/>
    <mergeCell ref="M18:O18"/>
    <mergeCell ref="M19:O19"/>
    <mergeCell ref="J12:L12"/>
    <mergeCell ref="M20:O20"/>
    <mergeCell ref="M21:O21"/>
    <mergeCell ref="B17:C17"/>
    <mergeCell ref="D17:E17"/>
    <mergeCell ref="B18:C18"/>
    <mergeCell ref="D18:E18"/>
    <mergeCell ref="B15:C15"/>
    <mergeCell ref="D15:E15"/>
    <mergeCell ref="B16:C16"/>
    <mergeCell ref="D16:E16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showGridLines="0" showRowColHeaders="0" workbookViewId="0">
      <pane ySplit="4" topLeftCell="A19" activePane="bottomLeft" state="frozen"/>
      <selection activeCell="F20" sqref="F20:H20"/>
      <selection pane="bottomLeft" sqref="A1:P1"/>
    </sheetView>
  </sheetViews>
  <sheetFormatPr defaultRowHeight="15" x14ac:dyDescent="0.25"/>
  <cols>
    <col min="2" max="2" width="39.42578125" customWidth="1"/>
    <col min="3" max="3" width="18.42578125" customWidth="1"/>
    <col min="4" max="4" width="4.140625" customWidth="1"/>
    <col min="5" max="5" width="15.140625" bestFit="1" customWidth="1"/>
    <col min="9" max="9" width="4.42578125" customWidth="1"/>
    <col min="10" max="11" width="3.5703125" customWidth="1"/>
    <col min="12" max="12" width="9.85546875" customWidth="1"/>
    <col min="14" max="15" width="12.5703125" customWidth="1"/>
    <col min="16" max="16" width="14.7109375" customWidth="1"/>
  </cols>
  <sheetData>
    <row r="1" spans="1:16" ht="42.75" customHeight="1" x14ac:dyDescent="0.25">
      <c r="A1" s="119" t="s">
        <v>77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</row>
    <row r="2" spans="1:16" ht="8.25" customHeight="1" x14ac:dyDescent="0.25">
      <c r="N2" s="2"/>
    </row>
    <row r="3" spans="1:16" ht="17.25" customHeight="1" x14ac:dyDescent="0.25">
      <c r="N3" s="2"/>
    </row>
    <row r="4" spans="1:16" ht="3.7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6" spans="1:16" ht="21" x14ac:dyDescent="0.35">
      <c r="B6" s="122" t="s">
        <v>37</v>
      </c>
      <c r="C6" s="122"/>
      <c r="E6" s="108" t="s">
        <v>14</v>
      </c>
      <c r="F6" s="108"/>
      <c r="G6" s="108"/>
      <c r="H6" s="108"/>
      <c r="I6" s="108"/>
      <c r="K6" s="108" t="s">
        <v>13</v>
      </c>
      <c r="L6" s="108"/>
      <c r="M6" s="108"/>
      <c r="N6" s="108"/>
      <c r="O6" s="108"/>
    </row>
    <row r="7" spans="1:16" x14ac:dyDescent="0.25">
      <c r="A7" s="53"/>
      <c r="B7" s="8" t="s">
        <v>38</v>
      </c>
      <c r="C7" s="8" t="s">
        <v>2</v>
      </c>
      <c r="E7" s="50"/>
      <c r="F7" s="2"/>
      <c r="G7" s="2"/>
      <c r="H7" s="2"/>
      <c r="I7" s="2"/>
      <c r="K7" s="131"/>
      <c r="L7" s="131"/>
      <c r="M7" s="11"/>
      <c r="N7" s="2"/>
      <c r="O7" s="2"/>
    </row>
    <row r="8" spans="1:16" x14ac:dyDescent="0.25">
      <c r="B8" s="48"/>
      <c r="C8" s="49"/>
      <c r="E8" s="125" t="s">
        <v>0</v>
      </c>
      <c r="F8" s="125"/>
      <c r="G8" s="125"/>
      <c r="H8" s="125"/>
      <c r="I8" s="125"/>
      <c r="K8" s="11"/>
      <c r="L8" s="11"/>
      <c r="M8" s="2"/>
      <c r="N8" s="2"/>
      <c r="O8" s="2"/>
    </row>
    <row r="9" spans="1:16" x14ac:dyDescent="0.25">
      <c r="B9" s="48"/>
      <c r="C9" s="49"/>
      <c r="E9" s="50"/>
      <c r="F9" s="2"/>
      <c r="G9" s="2"/>
      <c r="H9" s="2"/>
      <c r="I9" s="2"/>
      <c r="K9" s="108" t="s">
        <v>16</v>
      </c>
      <c r="L9" s="108"/>
      <c r="M9" s="108"/>
      <c r="N9" s="108"/>
      <c r="O9" s="108"/>
    </row>
    <row r="10" spans="1:16" x14ac:dyDescent="0.25">
      <c r="B10" s="48"/>
      <c r="C10" s="49"/>
      <c r="E10" s="125" t="s">
        <v>15</v>
      </c>
      <c r="F10" s="125"/>
      <c r="G10" s="125"/>
      <c r="H10" s="125"/>
      <c r="I10" s="125"/>
      <c r="K10" s="5" t="s">
        <v>17</v>
      </c>
      <c r="L10" s="132"/>
      <c r="M10" s="132"/>
      <c r="N10" s="132"/>
      <c r="O10" s="132"/>
    </row>
    <row r="11" spans="1:16" x14ac:dyDescent="0.25">
      <c r="B11" s="48"/>
      <c r="C11" s="49"/>
      <c r="E11" s="50"/>
      <c r="F11" s="2"/>
      <c r="G11" s="2"/>
      <c r="H11" s="2"/>
      <c r="I11" s="2"/>
      <c r="K11" s="5" t="s">
        <v>18</v>
      </c>
      <c r="L11" s="129"/>
      <c r="M11" s="129"/>
      <c r="N11" s="129"/>
      <c r="O11" s="129"/>
    </row>
    <row r="12" spans="1:16" x14ac:dyDescent="0.25">
      <c r="B12" s="48"/>
      <c r="C12" s="49"/>
      <c r="E12" s="11"/>
      <c r="F12" s="2"/>
      <c r="G12" s="2"/>
      <c r="H12" s="2"/>
      <c r="I12" s="2"/>
      <c r="K12" s="5" t="s">
        <v>19</v>
      </c>
      <c r="L12" s="130"/>
      <c r="M12" s="130"/>
      <c r="N12" s="130"/>
      <c r="O12" s="130"/>
    </row>
    <row r="13" spans="1:16" x14ac:dyDescent="0.25">
      <c r="B13" s="48"/>
      <c r="C13" s="49"/>
      <c r="E13" s="125" t="s">
        <v>27</v>
      </c>
      <c r="F13" s="125"/>
      <c r="G13" s="125"/>
      <c r="H13" s="125"/>
      <c r="I13" s="125"/>
      <c r="K13" s="5" t="s">
        <v>20</v>
      </c>
      <c r="L13" s="129"/>
      <c r="M13" s="129"/>
      <c r="N13" s="129"/>
      <c r="O13" s="129"/>
    </row>
    <row r="14" spans="1:16" x14ac:dyDescent="0.25">
      <c r="B14" s="48"/>
      <c r="C14" s="49"/>
      <c r="E14" s="12">
        <f>E7*E9*E11</f>
        <v>0</v>
      </c>
      <c r="F14" s="2"/>
      <c r="G14" s="2"/>
      <c r="H14" s="2"/>
      <c r="I14" s="2"/>
      <c r="K14" s="5" t="s">
        <v>21</v>
      </c>
      <c r="L14" s="130"/>
      <c r="M14" s="130"/>
      <c r="N14" s="130"/>
      <c r="O14" s="130"/>
    </row>
    <row r="15" spans="1:16" x14ac:dyDescent="0.25">
      <c r="B15" s="48"/>
      <c r="C15" s="49"/>
      <c r="E15" s="21" t="str">
        <f>IF(E14=0,"",E14/E7)</f>
        <v/>
      </c>
      <c r="K15" s="5" t="s">
        <v>22</v>
      </c>
      <c r="L15" s="129"/>
      <c r="M15" s="129"/>
      <c r="N15" s="129"/>
      <c r="O15" s="129"/>
    </row>
    <row r="16" spans="1:16" x14ac:dyDescent="0.25">
      <c r="B16" s="48"/>
      <c r="C16" s="49"/>
      <c r="K16" s="5" t="s">
        <v>23</v>
      </c>
      <c r="L16" s="130"/>
      <c r="M16" s="130"/>
      <c r="N16" s="130"/>
      <c r="O16" s="130"/>
    </row>
    <row r="17" spans="2:15" x14ac:dyDescent="0.25">
      <c r="B17" s="48"/>
      <c r="C17" s="49"/>
      <c r="K17" s="5" t="s">
        <v>24</v>
      </c>
      <c r="L17" s="129"/>
      <c r="M17" s="129"/>
      <c r="N17" s="129"/>
      <c r="O17" s="129"/>
    </row>
    <row r="18" spans="2:15" x14ac:dyDescent="0.25">
      <c r="B18" s="48"/>
      <c r="C18" s="49"/>
      <c r="K18" s="5" t="s">
        <v>25</v>
      </c>
      <c r="L18" s="129"/>
      <c r="M18" s="129"/>
      <c r="N18" s="129"/>
      <c r="O18" s="129"/>
    </row>
    <row r="19" spans="2:15" x14ac:dyDescent="0.25">
      <c r="B19" s="48"/>
      <c r="C19" s="49"/>
      <c r="K19" s="5" t="s">
        <v>26</v>
      </c>
      <c r="L19" s="129"/>
      <c r="M19" s="129"/>
      <c r="N19" s="129"/>
      <c r="O19" s="129"/>
    </row>
    <row r="20" spans="2:15" x14ac:dyDescent="0.25">
      <c r="B20" s="48"/>
      <c r="C20" s="49"/>
    </row>
    <row r="21" spans="2:15" x14ac:dyDescent="0.25">
      <c r="B21" s="48"/>
      <c r="C21" s="49"/>
    </row>
    <row r="22" spans="2:15" x14ac:dyDescent="0.25">
      <c r="B22" s="48"/>
      <c r="C22" s="49"/>
    </row>
    <row r="23" spans="2:15" x14ac:dyDescent="0.25">
      <c r="B23" s="48"/>
      <c r="C23" s="49"/>
    </row>
    <row r="24" spans="2:15" x14ac:dyDescent="0.25">
      <c r="B24" s="48"/>
      <c r="C24" s="49"/>
    </row>
    <row r="25" spans="2:15" x14ac:dyDescent="0.25">
      <c r="B25" s="48"/>
      <c r="C25" s="49"/>
    </row>
    <row r="26" spans="2:15" x14ac:dyDescent="0.25">
      <c r="B26" s="48"/>
      <c r="C26" s="49"/>
    </row>
    <row r="27" spans="2:15" x14ac:dyDescent="0.25">
      <c r="B27" s="9" t="s">
        <v>5</v>
      </c>
      <c r="C27" s="10">
        <f>SUM(C8:C26)</f>
        <v>0</v>
      </c>
    </row>
  </sheetData>
  <sheetProtection selectLockedCells="1" selectUnlockedCells="1"/>
  <mergeCells count="19">
    <mergeCell ref="L19:O19"/>
    <mergeCell ref="E6:I6"/>
    <mergeCell ref="E8:I8"/>
    <mergeCell ref="E10:I10"/>
    <mergeCell ref="E13:I13"/>
    <mergeCell ref="K6:O6"/>
    <mergeCell ref="K9:O9"/>
    <mergeCell ref="L17:O17"/>
    <mergeCell ref="L18:O18"/>
    <mergeCell ref="A1:P1"/>
    <mergeCell ref="L13:O13"/>
    <mergeCell ref="L14:O14"/>
    <mergeCell ref="L15:O15"/>
    <mergeCell ref="L16:O16"/>
    <mergeCell ref="B6:C6"/>
    <mergeCell ref="K7:L7"/>
    <mergeCell ref="L10:O10"/>
    <mergeCell ref="L11:O11"/>
    <mergeCell ref="L12:O12"/>
  </mergeCells>
  <dataValidations count="1">
    <dataValidation type="whole" allowBlank="1" showInputMessage="1" showErrorMessage="1" errorTitle="Erro" error="A planilha suporta até 10 produtos!" sqref="K7:L7">
      <formula1>0</formula1>
      <formula2>10</formula2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2"/>
  <sheetViews>
    <sheetView showGridLines="0" showRowColHeaders="0" workbookViewId="0">
      <pane ySplit="4" topLeftCell="A5" activePane="bottomLeft" state="frozen"/>
      <selection activeCell="F20" sqref="F20:H20"/>
      <selection pane="bottomLeft" sqref="A1:U1"/>
    </sheetView>
  </sheetViews>
  <sheetFormatPr defaultRowHeight="15" x14ac:dyDescent="0.25"/>
  <cols>
    <col min="2" max="5" width="8.85546875" customWidth="1"/>
    <col min="8" max="8" width="0.85546875" customWidth="1"/>
    <col min="9" max="9" width="4.85546875" customWidth="1"/>
    <col min="14" max="14" width="9.140625" customWidth="1"/>
    <col min="15" max="15" width="11.140625" customWidth="1"/>
    <col min="16" max="16" width="5.42578125" customWidth="1"/>
    <col min="21" max="21" width="16.7109375" customWidth="1"/>
  </cols>
  <sheetData>
    <row r="1" spans="1:21" ht="42.75" customHeight="1" x14ac:dyDescent="0.25">
      <c r="A1" s="119" t="s">
        <v>77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</row>
    <row r="2" spans="1:21" ht="8.25" customHeight="1" x14ac:dyDescent="0.25"/>
    <row r="3" spans="1:21" ht="17.25" customHeight="1" x14ac:dyDescent="0.25"/>
    <row r="4" spans="1:21" ht="3.7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6" spans="1:21" ht="23.25" x14ac:dyDescent="0.35">
      <c r="B6" s="118" t="s">
        <v>3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</row>
    <row r="7" spans="1:21" x14ac:dyDescent="0.25">
      <c r="B7" s="108" t="s">
        <v>4</v>
      </c>
      <c r="C7" s="108"/>
      <c r="D7" s="109" t="str">
        <f>IF(Empresa!L10=0," ",Empresa!L10)</f>
        <v xml:space="preserve"> </v>
      </c>
      <c r="E7" s="109"/>
      <c r="F7" s="109"/>
      <c r="G7" s="109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1" ht="3.75" customHeight="1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1" s="2" customFormat="1" ht="12.75" customHeight="1" x14ac:dyDescent="0.25"/>
    <row r="10" spans="1:21" ht="21" x14ac:dyDescent="0.25">
      <c r="B10" s="110" t="s">
        <v>6</v>
      </c>
      <c r="C10" s="110"/>
      <c r="D10" s="110"/>
      <c r="E10" s="110"/>
      <c r="F10" s="110"/>
      <c r="G10" s="110"/>
      <c r="H10" s="110"/>
      <c r="J10" s="111" t="s">
        <v>12</v>
      </c>
      <c r="K10" s="111"/>
      <c r="L10" s="111"/>
      <c r="M10" s="111"/>
      <c r="N10" s="111"/>
      <c r="O10" s="111"/>
    </row>
    <row r="11" spans="1:21" ht="15" customHeight="1" x14ac:dyDescent="0.25">
      <c r="B11" s="112" t="s">
        <v>1</v>
      </c>
      <c r="C11" s="112"/>
      <c r="D11" s="112"/>
      <c r="E11" s="112"/>
      <c r="F11" s="113" t="s">
        <v>2</v>
      </c>
      <c r="G11" s="113"/>
      <c r="H11" s="113"/>
      <c r="J11" s="114" t="s">
        <v>11</v>
      </c>
      <c r="K11" s="114"/>
      <c r="L11" s="114"/>
      <c r="M11" s="114"/>
      <c r="N11" s="134"/>
      <c r="O11" s="135"/>
    </row>
    <row r="12" spans="1:21" x14ac:dyDescent="0.25">
      <c r="B12" s="136"/>
      <c r="C12" s="136"/>
      <c r="D12" s="136"/>
      <c r="E12" s="136"/>
      <c r="F12" s="133"/>
      <c r="G12" s="133"/>
      <c r="H12" s="133"/>
      <c r="J12" s="114"/>
      <c r="K12" s="114"/>
      <c r="L12" s="114"/>
      <c r="M12" s="114"/>
      <c r="N12" s="134"/>
      <c r="O12" s="135"/>
    </row>
    <row r="13" spans="1:21" x14ac:dyDescent="0.25">
      <c r="B13" s="136"/>
      <c r="C13" s="136"/>
      <c r="D13" s="136"/>
      <c r="E13" s="136"/>
      <c r="F13" s="133"/>
      <c r="G13" s="133"/>
      <c r="H13" s="133"/>
      <c r="J13" s="6"/>
      <c r="K13" s="6"/>
      <c r="L13" s="6"/>
      <c r="M13" s="6"/>
      <c r="N13" s="4"/>
      <c r="O13" s="4"/>
    </row>
    <row r="14" spans="1:21" x14ac:dyDescent="0.25">
      <c r="B14" s="136"/>
      <c r="C14" s="136"/>
      <c r="D14" s="136"/>
      <c r="E14" s="136"/>
      <c r="F14" s="133"/>
      <c r="G14" s="133"/>
      <c r="H14" s="133"/>
      <c r="J14" s="4"/>
      <c r="K14" s="4"/>
      <c r="L14" s="4"/>
      <c r="M14" s="4"/>
    </row>
    <row r="15" spans="1:21" x14ac:dyDescent="0.25">
      <c r="B15" s="136"/>
      <c r="C15" s="136"/>
      <c r="D15" s="136"/>
      <c r="E15" s="136"/>
      <c r="F15" s="133"/>
      <c r="G15" s="133"/>
      <c r="H15" s="133"/>
    </row>
    <row r="16" spans="1:21" x14ac:dyDescent="0.25">
      <c r="B16" s="136"/>
      <c r="C16" s="136"/>
      <c r="D16" s="136"/>
      <c r="E16" s="136"/>
      <c r="F16" s="133"/>
      <c r="G16" s="133"/>
      <c r="H16" s="133"/>
    </row>
    <row r="17" spans="2:8" x14ac:dyDescent="0.25">
      <c r="B17" s="136"/>
      <c r="C17" s="136"/>
      <c r="D17" s="136"/>
      <c r="E17" s="136"/>
      <c r="F17" s="133"/>
      <c r="G17" s="133"/>
      <c r="H17" s="133"/>
    </row>
    <row r="18" spans="2:8" x14ac:dyDescent="0.25">
      <c r="B18" s="136"/>
      <c r="C18" s="136"/>
      <c r="D18" s="136"/>
      <c r="E18" s="136"/>
      <c r="F18" s="133"/>
      <c r="G18" s="133"/>
      <c r="H18" s="133"/>
    </row>
    <row r="19" spans="2:8" x14ac:dyDescent="0.25">
      <c r="B19" s="136"/>
      <c r="C19" s="136"/>
      <c r="D19" s="136"/>
      <c r="E19" s="136"/>
      <c r="F19" s="133"/>
      <c r="G19" s="133"/>
      <c r="H19" s="133"/>
    </row>
    <row r="20" spans="2:8" x14ac:dyDescent="0.25">
      <c r="B20" s="136"/>
      <c r="C20" s="136"/>
      <c r="D20" s="136"/>
      <c r="E20" s="136"/>
      <c r="F20" s="133"/>
      <c r="G20" s="133"/>
      <c r="H20" s="133"/>
    </row>
    <row r="21" spans="2:8" x14ac:dyDescent="0.25">
      <c r="B21" s="136"/>
      <c r="C21" s="136"/>
      <c r="D21" s="136"/>
      <c r="E21" s="136"/>
      <c r="F21" s="133"/>
      <c r="G21" s="133"/>
      <c r="H21" s="133"/>
    </row>
    <row r="22" spans="2:8" x14ac:dyDescent="0.25">
      <c r="B22" s="136"/>
      <c r="C22" s="136"/>
      <c r="D22" s="136"/>
      <c r="E22" s="136"/>
      <c r="F22" s="133"/>
      <c r="G22" s="133"/>
      <c r="H22" s="133"/>
    </row>
    <row r="23" spans="2:8" x14ac:dyDescent="0.25">
      <c r="B23" s="105" t="s">
        <v>5</v>
      </c>
      <c r="C23" s="105"/>
      <c r="D23" s="105"/>
      <c r="E23" s="105"/>
      <c r="F23" s="106">
        <f>SUM(F12:H22)</f>
        <v>0</v>
      </c>
      <c r="G23" s="106"/>
      <c r="H23" s="106"/>
    </row>
    <row r="1000" spans="2:2" x14ac:dyDescent="0.25">
      <c r="B1000" t="s">
        <v>8</v>
      </c>
    </row>
    <row r="1001" spans="2:2" x14ac:dyDescent="0.25">
      <c r="B1001" t="s">
        <v>9</v>
      </c>
    </row>
    <row r="1002" spans="2:2" x14ac:dyDescent="0.25">
      <c r="B1002" t="s">
        <v>10</v>
      </c>
    </row>
  </sheetData>
  <sheetProtection selectLockedCells="1" selectUnlockedCells="1"/>
  <mergeCells count="35">
    <mergeCell ref="F15:H15"/>
    <mergeCell ref="B23:E23"/>
    <mergeCell ref="B18:E18"/>
    <mergeCell ref="B19:E19"/>
    <mergeCell ref="B20:E20"/>
    <mergeCell ref="B21:E21"/>
    <mergeCell ref="B22:E22"/>
    <mergeCell ref="B15:E15"/>
    <mergeCell ref="B16:E16"/>
    <mergeCell ref="B17:E17"/>
    <mergeCell ref="F11:H11"/>
    <mergeCell ref="B10:H10"/>
    <mergeCell ref="F12:H12"/>
    <mergeCell ref="F13:H13"/>
    <mergeCell ref="F14:H14"/>
    <mergeCell ref="B12:E12"/>
    <mergeCell ref="B13:E13"/>
    <mergeCell ref="B14:E14"/>
    <mergeCell ref="B11:E11"/>
    <mergeCell ref="B7:C7"/>
    <mergeCell ref="B6:T6"/>
    <mergeCell ref="F22:H22"/>
    <mergeCell ref="F23:H23"/>
    <mergeCell ref="A1:U1"/>
    <mergeCell ref="J11:M12"/>
    <mergeCell ref="N11:N12"/>
    <mergeCell ref="O11:O12"/>
    <mergeCell ref="J10:O10"/>
    <mergeCell ref="F16:H16"/>
    <mergeCell ref="F17:H17"/>
    <mergeCell ref="F18:H18"/>
    <mergeCell ref="F19:H19"/>
    <mergeCell ref="F20:H20"/>
    <mergeCell ref="F21:H21"/>
    <mergeCell ref="D7:G7"/>
  </mergeCells>
  <dataValidations count="2">
    <dataValidation type="list" allowBlank="1" showInputMessage="1" showErrorMessage="1" sqref="O11:O12">
      <formula1>$B$1000:$B$1003</formula1>
    </dataValidation>
    <dataValidation type="whole" allowBlank="1" showInputMessage="1" showErrorMessage="1" errorTitle="Erro" error="Apenas números" sqref="N11:N12">
      <formula1>0</formula1>
      <formula2>10000000000000</formula2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2"/>
  <sheetViews>
    <sheetView showGridLines="0" showRowColHeaders="0" workbookViewId="0">
      <pane ySplit="4" topLeftCell="A5" activePane="bottomLeft" state="frozen"/>
      <selection pane="bottomLeft" sqref="A1:U1"/>
    </sheetView>
  </sheetViews>
  <sheetFormatPr defaultRowHeight="15" x14ac:dyDescent="0.25"/>
  <cols>
    <col min="2" max="5" width="8.85546875" customWidth="1"/>
    <col min="8" max="8" width="0.85546875" customWidth="1"/>
    <col min="9" max="9" width="4.85546875" customWidth="1"/>
    <col min="14" max="14" width="9.140625" customWidth="1"/>
    <col min="15" max="15" width="11.140625" customWidth="1"/>
    <col min="16" max="16" width="5.42578125" customWidth="1"/>
    <col min="21" max="21" width="16.7109375" customWidth="1"/>
  </cols>
  <sheetData>
    <row r="1" spans="1:21" ht="42.75" customHeight="1" x14ac:dyDescent="0.25">
      <c r="A1" s="119" t="s">
        <v>77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</row>
    <row r="2" spans="1:21" ht="8.25" customHeight="1" x14ac:dyDescent="0.25"/>
    <row r="3" spans="1:21" ht="17.25" customHeight="1" x14ac:dyDescent="0.25"/>
    <row r="4" spans="1:21" ht="3.7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6" spans="1:21" ht="23.25" x14ac:dyDescent="0.35">
      <c r="B6" s="118" t="s">
        <v>28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</row>
    <row r="7" spans="1:21" x14ac:dyDescent="0.25">
      <c r="B7" s="108" t="s">
        <v>4</v>
      </c>
      <c r="C7" s="108"/>
      <c r="D7" s="109" t="str">
        <f>IF(Empresa!L11=0," ",Empresa!L11)</f>
        <v xml:space="preserve"> </v>
      </c>
      <c r="E7" s="109"/>
      <c r="F7" s="109"/>
      <c r="G7" s="109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1" ht="3.75" customHeight="1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1" s="2" customFormat="1" ht="12.75" customHeight="1" x14ac:dyDescent="0.25"/>
    <row r="10" spans="1:21" ht="21" x14ac:dyDescent="0.25">
      <c r="B10" s="110" t="s">
        <v>6</v>
      </c>
      <c r="C10" s="110"/>
      <c r="D10" s="110"/>
      <c r="E10" s="110"/>
      <c r="F10" s="110"/>
      <c r="G10" s="110"/>
      <c r="H10" s="110"/>
      <c r="J10" s="111" t="s">
        <v>12</v>
      </c>
      <c r="K10" s="111"/>
      <c r="L10" s="111"/>
      <c r="M10" s="111"/>
      <c r="N10" s="111"/>
      <c r="O10" s="111"/>
    </row>
    <row r="11" spans="1:21" ht="15" customHeight="1" x14ac:dyDescent="0.25">
      <c r="B11" s="112" t="s">
        <v>1</v>
      </c>
      <c r="C11" s="112"/>
      <c r="D11" s="112"/>
      <c r="E11" s="112"/>
      <c r="F11" s="113" t="s">
        <v>2</v>
      </c>
      <c r="G11" s="113"/>
      <c r="H11" s="113"/>
      <c r="J11" s="114" t="s">
        <v>11</v>
      </c>
      <c r="K11" s="114"/>
      <c r="L11" s="114"/>
      <c r="M11" s="114"/>
      <c r="N11" s="134"/>
      <c r="O11" s="135"/>
    </row>
    <row r="12" spans="1:21" x14ac:dyDescent="0.25">
      <c r="B12" s="136"/>
      <c r="C12" s="136"/>
      <c r="D12" s="136"/>
      <c r="E12" s="136"/>
      <c r="F12" s="133"/>
      <c r="G12" s="133"/>
      <c r="H12" s="133"/>
      <c r="J12" s="114"/>
      <c r="K12" s="114"/>
      <c r="L12" s="114"/>
      <c r="M12" s="114"/>
      <c r="N12" s="134"/>
      <c r="O12" s="135"/>
    </row>
    <row r="13" spans="1:21" x14ac:dyDescent="0.25">
      <c r="B13" s="136"/>
      <c r="C13" s="136"/>
      <c r="D13" s="136"/>
      <c r="E13" s="136"/>
      <c r="F13" s="133"/>
      <c r="G13" s="133"/>
      <c r="H13" s="133"/>
      <c r="J13" s="6"/>
      <c r="K13" s="6"/>
      <c r="L13" s="6"/>
      <c r="M13" s="6"/>
      <c r="N13" s="4"/>
      <c r="O13" s="4"/>
    </row>
    <row r="14" spans="1:21" x14ac:dyDescent="0.25">
      <c r="B14" s="136"/>
      <c r="C14" s="136"/>
      <c r="D14" s="136"/>
      <c r="E14" s="136"/>
      <c r="F14" s="133"/>
      <c r="G14" s="133"/>
      <c r="H14" s="133"/>
      <c r="J14" s="4"/>
      <c r="K14" s="4"/>
      <c r="L14" s="4"/>
      <c r="M14" s="4"/>
    </row>
    <row r="15" spans="1:21" x14ac:dyDescent="0.25">
      <c r="B15" s="136"/>
      <c r="C15" s="136"/>
      <c r="D15" s="136"/>
      <c r="E15" s="136"/>
      <c r="F15" s="133"/>
      <c r="G15" s="133"/>
      <c r="H15" s="133"/>
    </row>
    <row r="16" spans="1:21" x14ac:dyDescent="0.25">
      <c r="B16" s="136"/>
      <c r="C16" s="136"/>
      <c r="D16" s="136"/>
      <c r="E16" s="136"/>
      <c r="F16" s="133"/>
      <c r="G16" s="133"/>
      <c r="H16" s="133"/>
    </row>
    <row r="17" spans="2:8" x14ac:dyDescent="0.25">
      <c r="B17" s="136"/>
      <c r="C17" s="136"/>
      <c r="D17" s="136"/>
      <c r="E17" s="136"/>
      <c r="F17" s="133"/>
      <c r="G17" s="133"/>
      <c r="H17" s="133"/>
    </row>
    <row r="18" spans="2:8" x14ac:dyDescent="0.25">
      <c r="B18" s="136"/>
      <c r="C18" s="136"/>
      <c r="D18" s="136"/>
      <c r="E18" s="136"/>
      <c r="F18" s="133"/>
      <c r="G18" s="133"/>
      <c r="H18" s="133"/>
    </row>
    <row r="19" spans="2:8" x14ac:dyDescent="0.25">
      <c r="B19" s="136"/>
      <c r="C19" s="136"/>
      <c r="D19" s="136"/>
      <c r="E19" s="136"/>
      <c r="F19" s="133"/>
      <c r="G19" s="133"/>
      <c r="H19" s="133"/>
    </row>
    <row r="20" spans="2:8" x14ac:dyDescent="0.25">
      <c r="B20" s="136"/>
      <c r="C20" s="136"/>
      <c r="D20" s="136"/>
      <c r="E20" s="136"/>
      <c r="F20" s="133"/>
      <c r="G20" s="133"/>
      <c r="H20" s="133"/>
    </row>
    <row r="21" spans="2:8" x14ac:dyDescent="0.25">
      <c r="B21" s="136"/>
      <c r="C21" s="136"/>
      <c r="D21" s="136"/>
      <c r="E21" s="136"/>
      <c r="F21" s="133"/>
      <c r="G21" s="133"/>
      <c r="H21" s="133"/>
    </row>
    <row r="22" spans="2:8" x14ac:dyDescent="0.25">
      <c r="B22" s="136"/>
      <c r="C22" s="136"/>
      <c r="D22" s="136"/>
      <c r="E22" s="136"/>
      <c r="F22" s="133"/>
      <c r="G22" s="133"/>
      <c r="H22" s="133"/>
    </row>
    <row r="23" spans="2:8" x14ac:dyDescent="0.25">
      <c r="B23" s="105" t="s">
        <v>5</v>
      </c>
      <c r="C23" s="105"/>
      <c r="D23" s="105"/>
      <c r="E23" s="105"/>
      <c r="F23" s="106">
        <f>SUM(F12:H22)</f>
        <v>0</v>
      </c>
      <c r="G23" s="106"/>
      <c r="H23" s="106"/>
    </row>
    <row r="1000" spans="2:2" x14ac:dyDescent="0.25">
      <c r="B1000" t="s">
        <v>8</v>
      </c>
    </row>
    <row r="1001" spans="2:2" x14ac:dyDescent="0.25">
      <c r="B1001" t="s">
        <v>9</v>
      </c>
    </row>
    <row r="1002" spans="2:2" x14ac:dyDescent="0.25">
      <c r="B1002" t="s">
        <v>10</v>
      </c>
    </row>
  </sheetData>
  <sheetProtection selectLockedCells="1" selectUnlockedCells="1"/>
  <mergeCells count="35">
    <mergeCell ref="A1:U1"/>
    <mergeCell ref="B6:T6"/>
    <mergeCell ref="B7:C7"/>
    <mergeCell ref="D7:G7"/>
    <mergeCell ref="B10:H10"/>
    <mergeCell ref="J10:O10"/>
    <mergeCell ref="B11:E11"/>
    <mergeCell ref="F11:H11"/>
    <mergeCell ref="J11:M12"/>
    <mergeCell ref="N11:N12"/>
    <mergeCell ref="O11:O12"/>
    <mergeCell ref="B12:E12"/>
    <mergeCell ref="F12:H12"/>
    <mergeCell ref="B13:E13"/>
    <mergeCell ref="F13:H13"/>
    <mergeCell ref="B14:E14"/>
    <mergeCell ref="F14:H14"/>
    <mergeCell ref="B15:E15"/>
    <mergeCell ref="F15:H15"/>
    <mergeCell ref="B16:E16"/>
    <mergeCell ref="F16:H16"/>
    <mergeCell ref="B17:E17"/>
    <mergeCell ref="F17:H17"/>
    <mergeCell ref="B18:E18"/>
    <mergeCell ref="F18:H18"/>
    <mergeCell ref="B22:E22"/>
    <mergeCell ref="F22:H22"/>
    <mergeCell ref="B23:E23"/>
    <mergeCell ref="F23:H23"/>
    <mergeCell ref="B19:E19"/>
    <mergeCell ref="F19:H19"/>
    <mergeCell ref="B20:E20"/>
    <mergeCell ref="F20:H20"/>
    <mergeCell ref="B21:E21"/>
    <mergeCell ref="F21:H21"/>
  </mergeCells>
  <dataValidations count="2">
    <dataValidation type="whole" allowBlank="1" showInputMessage="1" showErrorMessage="1" errorTitle="Erro" error="Apenas números" sqref="N11:N12">
      <formula1>0</formula1>
      <formula2>10000000000000</formula2>
    </dataValidation>
    <dataValidation type="list" allowBlank="1" showInputMessage="1" showErrorMessage="1" sqref="O11:O12">
      <formula1>$B$1000:$B$1003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2"/>
  <sheetViews>
    <sheetView showGridLines="0" showRowColHeaders="0" workbookViewId="0">
      <pane ySplit="4" topLeftCell="A5" activePane="bottomLeft" state="frozen"/>
      <selection pane="bottomLeft" sqref="A1:U1"/>
    </sheetView>
  </sheetViews>
  <sheetFormatPr defaultRowHeight="15" x14ac:dyDescent="0.25"/>
  <cols>
    <col min="2" max="5" width="8.85546875" customWidth="1"/>
    <col min="8" max="8" width="0.85546875" customWidth="1"/>
    <col min="9" max="9" width="4.85546875" customWidth="1"/>
    <col min="14" max="14" width="9.140625" customWidth="1"/>
    <col min="15" max="15" width="11.140625" customWidth="1"/>
    <col min="16" max="16" width="5.42578125" customWidth="1"/>
    <col min="21" max="21" width="16.7109375" customWidth="1"/>
  </cols>
  <sheetData>
    <row r="1" spans="1:21" ht="42.75" customHeight="1" x14ac:dyDescent="0.25">
      <c r="A1" s="119" t="s">
        <v>77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</row>
    <row r="2" spans="1:21" ht="8.25" customHeight="1" x14ac:dyDescent="0.25"/>
    <row r="3" spans="1:21" ht="17.25" customHeight="1" x14ac:dyDescent="0.25"/>
    <row r="4" spans="1:21" ht="3.7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6" spans="1:21" ht="23.25" x14ac:dyDescent="0.35">
      <c r="B6" s="118" t="s">
        <v>29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</row>
    <row r="7" spans="1:21" x14ac:dyDescent="0.25">
      <c r="B7" s="108" t="s">
        <v>4</v>
      </c>
      <c r="C7" s="108"/>
      <c r="D7" s="109" t="str">
        <f>IF(Empresa!L12=0," ",Empresa!L12)</f>
        <v xml:space="preserve"> </v>
      </c>
      <c r="E7" s="109"/>
      <c r="F7" s="109"/>
      <c r="G7" s="109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1" ht="3.75" customHeight="1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1" s="2" customFormat="1" ht="12.75" customHeight="1" x14ac:dyDescent="0.25"/>
    <row r="10" spans="1:21" ht="21" x14ac:dyDescent="0.25">
      <c r="B10" s="110" t="s">
        <v>6</v>
      </c>
      <c r="C10" s="110"/>
      <c r="D10" s="110"/>
      <c r="E10" s="110"/>
      <c r="F10" s="110"/>
      <c r="G10" s="110"/>
      <c r="H10" s="110"/>
      <c r="J10" s="111" t="s">
        <v>12</v>
      </c>
      <c r="K10" s="111"/>
      <c r="L10" s="111"/>
      <c r="M10" s="111"/>
      <c r="N10" s="111"/>
      <c r="O10" s="111"/>
    </row>
    <row r="11" spans="1:21" ht="15" customHeight="1" x14ac:dyDescent="0.25">
      <c r="B11" s="112" t="s">
        <v>1</v>
      </c>
      <c r="C11" s="112"/>
      <c r="D11" s="112"/>
      <c r="E11" s="112"/>
      <c r="F11" s="113" t="s">
        <v>2</v>
      </c>
      <c r="G11" s="113"/>
      <c r="H11" s="113"/>
      <c r="J11" s="114" t="s">
        <v>11</v>
      </c>
      <c r="K11" s="114"/>
      <c r="L11" s="114"/>
      <c r="M11" s="114"/>
      <c r="N11" s="134"/>
      <c r="O11" s="135"/>
    </row>
    <row r="12" spans="1:21" x14ac:dyDescent="0.25">
      <c r="B12" s="136"/>
      <c r="C12" s="136"/>
      <c r="D12" s="136"/>
      <c r="E12" s="136"/>
      <c r="F12" s="133"/>
      <c r="G12" s="133"/>
      <c r="H12" s="133"/>
      <c r="J12" s="114"/>
      <c r="K12" s="114"/>
      <c r="L12" s="114"/>
      <c r="M12" s="114"/>
      <c r="N12" s="134"/>
      <c r="O12" s="135"/>
    </row>
    <row r="13" spans="1:21" x14ac:dyDescent="0.25">
      <c r="B13" s="136"/>
      <c r="C13" s="136"/>
      <c r="D13" s="136"/>
      <c r="E13" s="136"/>
      <c r="F13" s="133"/>
      <c r="G13" s="133"/>
      <c r="H13" s="133"/>
      <c r="J13" s="6"/>
      <c r="K13" s="6"/>
      <c r="L13" s="6"/>
      <c r="M13" s="6"/>
      <c r="N13" s="4"/>
      <c r="O13" s="4"/>
    </row>
    <row r="14" spans="1:21" x14ac:dyDescent="0.25">
      <c r="B14" s="136"/>
      <c r="C14" s="136"/>
      <c r="D14" s="136"/>
      <c r="E14" s="136"/>
      <c r="F14" s="133"/>
      <c r="G14" s="133"/>
      <c r="H14" s="133"/>
      <c r="J14" s="4"/>
      <c r="K14" s="4"/>
      <c r="L14" s="4"/>
      <c r="M14" s="4"/>
    </row>
    <row r="15" spans="1:21" x14ac:dyDescent="0.25">
      <c r="B15" s="136"/>
      <c r="C15" s="136"/>
      <c r="D15" s="136"/>
      <c r="E15" s="136"/>
      <c r="F15" s="133"/>
      <c r="G15" s="133"/>
      <c r="H15" s="133"/>
    </row>
    <row r="16" spans="1:21" x14ac:dyDescent="0.25">
      <c r="B16" s="136"/>
      <c r="C16" s="136"/>
      <c r="D16" s="136"/>
      <c r="E16" s="136"/>
      <c r="F16" s="133"/>
      <c r="G16" s="133"/>
      <c r="H16" s="133"/>
    </row>
    <row r="17" spans="2:8" x14ac:dyDescent="0.25">
      <c r="B17" s="136"/>
      <c r="C17" s="136"/>
      <c r="D17" s="136"/>
      <c r="E17" s="136"/>
      <c r="F17" s="133"/>
      <c r="G17" s="133"/>
      <c r="H17" s="133"/>
    </row>
    <row r="18" spans="2:8" x14ac:dyDescent="0.25">
      <c r="B18" s="136"/>
      <c r="C18" s="136"/>
      <c r="D18" s="136"/>
      <c r="E18" s="136"/>
      <c r="F18" s="133"/>
      <c r="G18" s="133"/>
      <c r="H18" s="133"/>
    </row>
    <row r="19" spans="2:8" x14ac:dyDescent="0.25">
      <c r="B19" s="136"/>
      <c r="C19" s="136"/>
      <c r="D19" s="136"/>
      <c r="E19" s="136"/>
      <c r="F19" s="133"/>
      <c r="G19" s="133"/>
      <c r="H19" s="133"/>
    </row>
    <row r="20" spans="2:8" x14ac:dyDescent="0.25">
      <c r="B20" s="136"/>
      <c r="C20" s="136"/>
      <c r="D20" s="136"/>
      <c r="E20" s="136"/>
      <c r="F20" s="133"/>
      <c r="G20" s="133"/>
      <c r="H20" s="133"/>
    </row>
    <row r="21" spans="2:8" x14ac:dyDescent="0.25">
      <c r="B21" s="136"/>
      <c r="C21" s="136"/>
      <c r="D21" s="136"/>
      <c r="E21" s="136"/>
      <c r="F21" s="133"/>
      <c r="G21" s="133"/>
      <c r="H21" s="133"/>
    </row>
    <row r="22" spans="2:8" x14ac:dyDescent="0.25">
      <c r="B22" s="136"/>
      <c r="C22" s="136"/>
      <c r="D22" s="136"/>
      <c r="E22" s="136"/>
      <c r="F22" s="133"/>
      <c r="G22" s="133"/>
      <c r="H22" s="133"/>
    </row>
    <row r="23" spans="2:8" x14ac:dyDescent="0.25">
      <c r="B23" s="105" t="s">
        <v>5</v>
      </c>
      <c r="C23" s="105"/>
      <c r="D23" s="105"/>
      <c r="E23" s="105"/>
      <c r="F23" s="106">
        <f>SUM(F12:H22)</f>
        <v>0</v>
      </c>
      <c r="G23" s="106"/>
      <c r="H23" s="106"/>
    </row>
    <row r="1000" spans="2:2" x14ac:dyDescent="0.25">
      <c r="B1000" t="s">
        <v>8</v>
      </c>
    </row>
    <row r="1001" spans="2:2" x14ac:dyDescent="0.25">
      <c r="B1001" t="s">
        <v>9</v>
      </c>
    </row>
    <row r="1002" spans="2:2" x14ac:dyDescent="0.25">
      <c r="B1002" t="s">
        <v>10</v>
      </c>
    </row>
  </sheetData>
  <sheetProtection selectLockedCells="1" selectUnlockedCells="1"/>
  <mergeCells count="35">
    <mergeCell ref="A1:U1"/>
    <mergeCell ref="B6:T6"/>
    <mergeCell ref="B7:C7"/>
    <mergeCell ref="D7:G7"/>
    <mergeCell ref="B10:H10"/>
    <mergeCell ref="J10:O10"/>
    <mergeCell ref="B11:E11"/>
    <mergeCell ref="F11:H11"/>
    <mergeCell ref="J11:M12"/>
    <mergeCell ref="N11:N12"/>
    <mergeCell ref="O11:O12"/>
    <mergeCell ref="B12:E12"/>
    <mergeCell ref="F12:H12"/>
    <mergeCell ref="B13:E13"/>
    <mergeCell ref="F13:H13"/>
    <mergeCell ref="B14:E14"/>
    <mergeCell ref="F14:H14"/>
    <mergeCell ref="B15:E15"/>
    <mergeCell ref="F15:H15"/>
    <mergeCell ref="B16:E16"/>
    <mergeCell ref="F16:H16"/>
    <mergeCell ref="B17:E17"/>
    <mergeCell ref="F17:H17"/>
    <mergeCell ref="B18:E18"/>
    <mergeCell ref="F18:H18"/>
    <mergeCell ref="B22:E22"/>
    <mergeCell ref="F22:H22"/>
    <mergeCell ref="B23:E23"/>
    <mergeCell ref="F23:H23"/>
    <mergeCell ref="B19:E19"/>
    <mergeCell ref="F19:H19"/>
    <mergeCell ref="B20:E20"/>
    <mergeCell ref="F20:H20"/>
    <mergeCell ref="B21:E21"/>
    <mergeCell ref="F21:H21"/>
  </mergeCells>
  <dataValidations count="2">
    <dataValidation type="list" allowBlank="1" showInputMessage="1" showErrorMessage="1" sqref="O11:O12">
      <formula1>$B$1000:$B$1003</formula1>
    </dataValidation>
    <dataValidation type="whole" allowBlank="1" showInputMessage="1" showErrorMessage="1" errorTitle="Erro" error="Apenas números" sqref="N11:N12">
      <formula1>0</formula1>
      <formula2>10000000000000</formula2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2"/>
  <sheetViews>
    <sheetView showGridLines="0" showRowColHeaders="0" workbookViewId="0">
      <pane ySplit="4" topLeftCell="A5" activePane="bottomLeft" state="frozen"/>
      <selection pane="bottomLeft" sqref="A1:U1"/>
    </sheetView>
  </sheetViews>
  <sheetFormatPr defaultRowHeight="15" x14ac:dyDescent="0.25"/>
  <cols>
    <col min="2" max="5" width="8.85546875" customWidth="1"/>
    <col min="8" max="8" width="0.85546875" customWidth="1"/>
    <col min="9" max="9" width="4.85546875" customWidth="1"/>
    <col min="14" max="14" width="9.140625" customWidth="1"/>
    <col min="15" max="15" width="11.140625" customWidth="1"/>
    <col min="16" max="16" width="5.42578125" customWidth="1"/>
    <col min="21" max="21" width="16.7109375" customWidth="1"/>
  </cols>
  <sheetData>
    <row r="1" spans="1:21" ht="42.75" customHeight="1" x14ac:dyDescent="0.25">
      <c r="A1" s="119" t="s">
        <v>77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</row>
    <row r="2" spans="1:21" ht="8.25" customHeight="1" x14ac:dyDescent="0.25"/>
    <row r="3" spans="1:21" ht="17.25" customHeight="1" x14ac:dyDescent="0.25"/>
    <row r="4" spans="1:21" ht="3.7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6" spans="1:21" ht="23.25" x14ac:dyDescent="0.35">
      <c r="B6" s="118" t="s">
        <v>30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</row>
    <row r="7" spans="1:21" x14ac:dyDescent="0.25">
      <c r="B7" s="108" t="s">
        <v>4</v>
      </c>
      <c r="C7" s="108"/>
      <c r="D7" s="109" t="str">
        <f>IF(Empresa!L13=0," ",Empresa!L13)</f>
        <v xml:space="preserve"> </v>
      </c>
      <c r="E7" s="109"/>
      <c r="F7" s="109"/>
      <c r="G7" s="109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1" ht="3.75" customHeight="1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1" s="2" customFormat="1" ht="12.75" customHeight="1" x14ac:dyDescent="0.25"/>
    <row r="10" spans="1:21" ht="21" x14ac:dyDescent="0.25">
      <c r="B10" s="110" t="s">
        <v>6</v>
      </c>
      <c r="C10" s="110"/>
      <c r="D10" s="110"/>
      <c r="E10" s="110"/>
      <c r="F10" s="110"/>
      <c r="G10" s="110"/>
      <c r="H10" s="110"/>
      <c r="J10" s="111" t="s">
        <v>12</v>
      </c>
      <c r="K10" s="111"/>
      <c r="L10" s="111"/>
      <c r="M10" s="111"/>
      <c r="N10" s="111"/>
      <c r="O10" s="111"/>
    </row>
    <row r="11" spans="1:21" ht="15" customHeight="1" x14ac:dyDescent="0.25">
      <c r="B11" s="112" t="s">
        <v>1</v>
      </c>
      <c r="C11" s="112"/>
      <c r="D11" s="112"/>
      <c r="E11" s="112"/>
      <c r="F11" s="113" t="s">
        <v>2</v>
      </c>
      <c r="G11" s="113"/>
      <c r="H11" s="113"/>
      <c r="J11" s="114" t="s">
        <v>11</v>
      </c>
      <c r="K11" s="114"/>
      <c r="L11" s="114"/>
      <c r="M11" s="114"/>
      <c r="N11" s="134"/>
      <c r="O11" s="135"/>
    </row>
    <row r="12" spans="1:21" x14ac:dyDescent="0.25">
      <c r="B12" s="136"/>
      <c r="C12" s="136"/>
      <c r="D12" s="136"/>
      <c r="E12" s="136"/>
      <c r="F12" s="133"/>
      <c r="G12" s="133"/>
      <c r="H12" s="133"/>
      <c r="J12" s="114"/>
      <c r="K12" s="114"/>
      <c r="L12" s="114"/>
      <c r="M12" s="114"/>
      <c r="N12" s="134"/>
      <c r="O12" s="135"/>
    </row>
    <row r="13" spans="1:21" x14ac:dyDescent="0.25">
      <c r="B13" s="136"/>
      <c r="C13" s="136"/>
      <c r="D13" s="136"/>
      <c r="E13" s="136"/>
      <c r="F13" s="133"/>
      <c r="G13" s="133"/>
      <c r="H13" s="133"/>
      <c r="J13" s="6"/>
      <c r="K13" s="6"/>
      <c r="L13" s="6"/>
      <c r="M13" s="6"/>
      <c r="N13" s="4"/>
      <c r="O13" s="4"/>
    </row>
    <row r="14" spans="1:21" x14ac:dyDescent="0.25">
      <c r="B14" s="136"/>
      <c r="C14" s="136"/>
      <c r="D14" s="136"/>
      <c r="E14" s="136"/>
      <c r="F14" s="133"/>
      <c r="G14" s="133"/>
      <c r="H14" s="133"/>
      <c r="J14" s="4"/>
      <c r="K14" s="4"/>
      <c r="L14" s="4"/>
      <c r="M14" s="4"/>
    </row>
    <row r="15" spans="1:21" x14ac:dyDescent="0.25">
      <c r="B15" s="136"/>
      <c r="C15" s="136"/>
      <c r="D15" s="136"/>
      <c r="E15" s="136"/>
      <c r="F15" s="133"/>
      <c r="G15" s="133"/>
      <c r="H15" s="133"/>
    </row>
    <row r="16" spans="1:21" x14ac:dyDescent="0.25">
      <c r="B16" s="136"/>
      <c r="C16" s="136"/>
      <c r="D16" s="136"/>
      <c r="E16" s="136"/>
      <c r="F16" s="133"/>
      <c r="G16" s="133"/>
      <c r="H16" s="133"/>
    </row>
    <row r="17" spans="2:8" x14ac:dyDescent="0.25">
      <c r="B17" s="136"/>
      <c r="C17" s="136"/>
      <c r="D17" s="136"/>
      <c r="E17" s="136"/>
      <c r="F17" s="133"/>
      <c r="G17" s="133"/>
      <c r="H17" s="133"/>
    </row>
    <row r="18" spans="2:8" x14ac:dyDescent="0.25">
      <c r="B18" s="136"/>
      <c r="C18" s="136"/>
      <c r="D18" s="136"/>
      <c r="E18" s="136"/>
      <c r="F18" s="133"/>
      <c r="G18" s="133"/>
      <c r="H18" s="133"/>
    </row>
    <row r="19" spans="2:8" x14ac:dyDescent="0.25">
      <c r="B19" s="136"/>
      <c r="C19" s="136"/>
      <c r="D19" s="136"/>
      <c r="E19" s="136"/>
      <c r="F19" s="133"/>
      <c r="G19" s="133"/>
      <c r="H19" s="133"/>
    </row>
    <row r="20" spans="2:8" x14ac:dyDescent="0.25">
      <c r="B20" s="136"/>
      <c r="C20" s="136"/>
      <c r="D20" s="136"/>
      <c r="E20" s="136"/>
      <c r="F20" s="133"/>
      <c r="G20" s="133"/>
      <c r="H20" s="133"/>
    </row>
    <row r="21" spans="2:8" x14ac:dyDescent="0.25">
      <c r="B21" s="136"/>
      <c r="C21" s="136"/>
      <c r="D21" s="136"/>
      <c r="E21" s="136"/>
      <c r="F21" s="133"/>
      <c r="G21" s="133"/>
      <c r="H21" s="133"/>
    </row>
    <row r="22" spans="2:8" x14ac:dyDescent="0.25">
      <c r="B22" s="136"/>
      <c r="C22" s="136"/>
      <c r="D22" s="136"/>
      <c r="E22" s="136"/>
      <c r="F22" s="133"/>
      <c r="G22" s="133"/>
      <c r="H22" s="133"/>
    </row>
    <row r="23" spans="2:8" x14ac:dyDescent="0.25">
      <c r="B23" s="105" t="s">
        <v>5</v>
      </c>
      <c r="C23" s="105"/>
      <c r="D23" s="105"/>
      <c r="E23" s="105"/>
      <c r="F23" s="106">
        <f>SUM(F12:H22)</f>
        <v>0</v>
      </c>
      <c r="G23" s="106"/>
      <c r="H23" s="106"/>
    </row>
    <row r="1000" spans="2:2" x14ac:dyDescent="0.25">
      <c r="B1000" t="s">
        <v>8</v>
      </c>
    </row>
    <row r="1001" spans="2:2" x14ac:dyDescent="0.25">
      <c r="B1001" t="s">
        <v>9</v>
      </c>
    </row>
    <row r="1002" spans="2:2" x14ac:dyDescent="0.25">
      <c r="B1002" t="s">
        <v>10</v>
      </c>
    </row>
  </sheetData>
  <sheetProtection selectLockedCells="1" selectUnlockedCells="1"/>
  <mergeCells count="35">
    <mergeCell ref="A1:U1"/>
    <mergeCell ref="B6:T6"/>
    <mergeCell ref="B7:C7"/>
    <mergeCell ref="D7:G7"/>
    <mergeCell ref="B10:H10"/>
    <mergeCell ref="J10:O10"/>
    <mergeCell ref="B11:E11"/>
    <mergeCell ref="F11:H11"/>
    <mergeCell ref="J11:M12"/>
    <mergeCell ref="N11:N12"/>
    <mergeCell ref="O11:O12"/>
    <mergeCell ref="B12:E12"/>
    <mergeCell ref="F12:H12"/>
    <mergeCell ref="B13:E13"/>
    <mergeCell ref="F13:H13"/>
    <mergeCell ref="B14:E14"/>
    <mergeCell ref="F14:H14"/>
    <mergeCell ref="B15:E15"/>
    <mergeCell ref="F15:H15"/>
    <mergeCell ref="B16:E16"/>
    <mergeCell ref="F16:H16"/>
    <mergeCell ref="B17:E17"/>
    <mergeCell ref="F17:H17"/>
    <mergeCell ref="B18:E18"/>
    <mergeCell ref="F18:H18"/>
    <mergeCell ref="B22:E22"/>
    <mergeCell ref="F22:H22"/>
    <mergeCell ref="B23:E23"/>
    <mergeCell ref="F23:H23"/>
    <mergeCell ref="B19:E19"/>
    <mergeCell ref="F19:H19"/>
    <mergeCell ref="B20:E20"/>
    <mergeCell ref="F20:H20"/>
    <mergeCell ref="B21:E21"/>
    <mergeCell ref="F21:H21"/>
  </mergeCells>
  <dataValidations count="2">
    <dataValidation type="whole" allowBlank="1" showInputMessage="1" showErrorMessage="1" errorTitle="Erro" error="Apenas números inteiros" sqref="N11:N12">
      <formula1>0</formula1>
      <formula2>10000000000000</formula2>
    </dataValidation>
    <dataValidation type="list" allowBlank="1" showInputMessage="1" showErrorMessage="1" sqref="O11:O12">
      <formula1>$B$1000:$B$1003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2"/>
  <sheetViews>
    <sheetView showGridLines="0" showRowColHeaders="0" workbookViewId="0">
      <pane ySplit="4" topLeftCell="A19" activePane="bottomLeft" state="frozen"/>
      <selection pane="bottomLeft" activeCell="L4" sqref="L4"/>
    </sheetView>
  </sheetViews>
  <sheetFormatPr defaultRowHeight="15" x14ac:dyDescent="0.25"/>
  <cols>
    <col min="2" max="5" width="8.85546875" customWidth="1"/>
    <col min="8" max="8" width="0.85546875" customWidth="1"/>
    <col min="9" max="9" width="4.85546875" customWidth="1"/>
    <col min="14" max="14" width="9.140625" customWidth="1"/>
    <col min="15" max="15" width="11.140625" customWidth="1"/>
    <col min="16" max="16" width="5.42578125" customWidth="1"/>
    <col min="21" max="21" width="16.7109375" customWidth="1"/>
  </cols>
  <sheetData>
    <row r="1" spans="1:21" ht="42.75" customHeight="1" x14ac:dyDescent="0.25">
      <c r="A1" s="119" t="s">
        <v>77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</row>
    <row r="2" spans="1:21" ht="8.25" customHeight="1" x14ac:dyDescent="0.25"/>
    <row r="3" spans="1:21" ht="17.25" customHeight="1" x14ac:dyDescent="0.25"/>
    <row r="4" spans="1:21" ht="3.7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6" spans="1:21" ht="23.25" x14ac:dyDescent="0.35">
      <c r="B6" s="118" t="s">
        <v>31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</row>
    <row r="7" spans="1:21" x14ac:dyDescent="0.25">
      <c r="B7" s="108" t="s">
        <v>4</v>
      </c>
      <c r="C7" s="108"/>
      <c r="D7" s="109" t="str">
        <f>IF(Empresa!L14=0," ",Empresa!L14)</f>
        <v xml:space="preserve"> </v>
      </c>
      <c r="E7" s="109"/>
      <c r="F7" s="109"/>
      <c r="G7" s="109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1" ht="3.75" customHeight="1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1" s="2" customFormat="1" ht="12.75" customHeight="1" x14ac:dyDescent="0.25"/>
    <row r="10" spans="1:21" ht="21" x14ac:dyDescent="0.25">
      <c r="B10" s="110" t="s">
        <v>6</v>
      </c>
      <c r="C10" s="110"/>
      <c r="D10" s="110"/>
      <c r="E10" s="110"/>
      <c r="F10" s="110"/>
      <c r="G10" s="110"/>
      <c r="H10" s="110"/>
      <c r="J10" s="111" t="s">
        <v>12</v>
      </c>
      <c r="K10" s="111"/>
      <c r="L10" s="111"/>
      <c r="M10" s="111"/>
      <c r="N10" s="111"/>
      <c r="O10" s="111"/>
    </row>
    <row r="11" spans="1:21" ht="15" customHeight="1" x14ac:dyDescent="0.25">
      <c r="B11" s="112" t="s">
        <v>1</v>
      </c>
      <c r="C11" s="112"/>
      <c r="D11" s="112"/>
      <c r="E11" s="112"/>
      <c r="F11" s="113" t="s">
        <v>2</v>
      </c>
      <c r="G11" s="113"/>
      <c r="H11" s="113"/>
      <c r="J11" s="114" t="s">
        <v>11</v>
      </c>
      <c r="K11" s="114"/>
      <c r="L11" s="114"/>
      <c r="M11" s="114"/>
      <c r="N11" s="134"/>
      <c r="O11" s="135"/>
    </row>
    <row r="12" spans="1:21" x14ac:dyDescent="0.25">
      <c r="B12" s="136"/>
      <c r="C12" s="136"/>
      <c r="D12" s="136"/>
      <c r="E12" s="136"/>
      <c r="F12" s="133"/>
      <c r="G12" s="133"/>
      <c r="H12" s="133"/>
      <c r="J12" s="114"/>
      <c r="K12" s="114"/>
      <c r="L12" s="114"/>
      <c r="M12" s="114"/>
      <c r="N12" s="134"/>
      <c r="O12" s="135"/>
    </row>
    <row r="13" spans="1:21" x14ac:dyDescent="0.25">
      <c r="B13" s="136"/>
      <c r="C13" s="136"/>
      <c r="D13" s="136"/>
      <c r="E13" s="136"/>
      <c r="F13" s="133"/>
      <c r="G13" s="133"/>
      <c r="H13" s="133"/>
      <c r="J13" s="6"/>
      <c r="K13" s="6"/>
      <c r="L13" s="6"/>
      <c r="M13" s="6"/>
      <c r="N13" s="4"/>
      <c r="O13" s="4"/>
    </row>
    <row r="14" spans="1:21" x14ac:dyDescent="0.25">
      <c r="B14" s="136"/>
      <c r="C14" s="136"/>
      <c r="D14" s="136"/>
      <c r="E14" s="136"/>
      <c r="F14" s="133"/>
      <c r="G14" s="133"/>
      <c r="H14" s="133"/>
      <c r="J14" s="4"/>
      <c r="K14" s="4"/>
      <c r="L14" s="4"/>
      <c r="M14" s="4"/>
    </row>
    <row r="15" spans="1:21" x14ac:dyDescent="0.25">
      <c r="B15" s="136"/>
      <c r="C15" s="136"/>
      <c r="D15" s="136"/>
      <c r="E15" s="136"/>
      <c r="F15" s="133"/>
      <c r="G15" s="133"/>
      <c r="H15" s="133"/>
    </row>
    <row r="16" spans="1:21" x14ac:dyDescent="0.25">
      <c r="B16" s="136"/>
      <c r="C16" s="136"/>
      <c r="D16" s="136"/>
      <c r="E16" s="136"/>
      <c r="F16" s="133"/>
      <c r="G16" s="133"/>
      <c r="H16" s="133"/>
    </row>
    <row r="17" spans="2:8" x14ac:dyDescent="0.25">
      <c r="B17" s="136"/>
      <c r="C17" s="136"/>
      <c r="D17" s="136"/>
      <c r="E17" s="136"/>
      <c r="F17" s="133"/>
      <c r="G17" s="133"/>
      <c r="H17" s="133"/>
    </row>
    <row r="18" spans="2:8" x14ac:dyDescent="0.25">
      <c r="B18" s="136"/>
      <c r="C18" s="136"/>
      <c r="D18" s="136"/>
      <c r="E18" s="136"/>
      <c r="F18" s="133"/>
      <c r="G18" s="133"/>
      <c r="H18" s="133"/>
    </row>
    <row r="19" spans="2:8" x14ac:dyDescent="0.25">
      <c r="B19" s="136"/>
      <c r="C19" s="136"/>
      <c r="D19" s="136"/>
      <c r="E19" s="136"/>
      <c r="F19" s="133"/>
      <c r="G19" s="133"/>
      <c r="H19" s="133"/>
    </row>
    <row r="20" spans="2:8" x14ac:dyDescent="0.25">
      <c r="B20" s="136"/>
      <c r="C20" s="136"/>
      <c r="D20" s="136"/>
      <c r="E20" s="136"/>
      <c r="F20" s="133"/>
      <c r="G20" s="133"/>
      <c r="H20" s="133"/>
    </row>
    <row r="21" spans="2:8" x14ac:dyDescent="0.25">
      <c r="B21" s="136"/>
      <c r="C21" s="136"/>
      <c r="D21" s="136"/>
      <c r="E21" s="136"/>
      <c r="F21" s="133"/>
      <c r="G21" s="133"/>
      <c r="H21" s="133"/>
    </row>
    <row r="22" spans="2:8" x14ac:dyDescent="0.25">
      <c r="B22" s="136"/>
      <c r="C22" s="136"/>
      <c r="D22" s="136"/>
      <c r="E22" s="136"/>
      <c r="F22" s="133"/>
      <c r="G22" s="133"/>
      <c r="H22" s="133"/>
    </row>
    <row r="23" spans="2:8" x14ac:dyDescent="0.25">
      <c r="B23" s="105" t="s">
        <v>5</v>
      </c>
      <c r="C23" s="105"/>
      <c r="D23" s="105"/>
      <c r="E23" s="105"/>
      <c r="F23" s="106">
        <f>SUM(F12:H22)</f>
        <v>0</v>
      </c>
      <c r="G23" s="106"/>
      <c r="H23" s="106"/>
    </row>
    <row r="1000" spans="2:2" x14ac:dyDescent="0.25">
      <c r="B1000" t="s">
        <v>8</v>
      </c>
    </row>
    <row r="1001" spans="2:2" x14ac:dyDescent="0.25">
      <c r="B1001" t="s">
        <v>9</v>
      </c>
    </row>
    <row r="1002" spans="2:2" x14ac:dyDescent="0.25">
      <c r="B1002" t="s">
        <v>10</v>
      </c>
    </row>
  </sheetData>
  <sheetProtection selectLockedCells="1" selectUnlockedCells="1"/>
  <mergeCells count="35">
    <mergeCell ref="A1:U1"/>
    <mergeCell ref="B6:T6"/>
    <mergeCell ref="B7:C7"/>
    <mergeCell ref="D7:G7"/>
    <mergeCell ref="B10:H10"/>
    <mergeCell ref="J10:O10"/>
    <mergeCell ref="B11:E11"/>
    <mergeCell ref="F11:H11"/>
    <mergeCell ref="J11:M12"/>
    <mergeCell ref="N11:N12"/>
    <mergeCell ref="O11:O12"/>
    <mergeCell ref="B12:E12"/>
    <mergeCell ref="F12:H12"/>
    <mergeCell ref="B13:E13"/>
    <mergeCell ref="F13:H13"/>
    <mergeCell ref="B14:E14"/>
    <mergeCell ref="F14:H14"/>
    <mergeCell ref="B15:E15"/>
    <mergeCell ref="F15:H15"/>
    <mergeCell ref="B16:E16"/>
    <mergeCell ref="F16:H16"/>
    <mergeCell ref="B17:E17"/>
    <mergeCell ref="F17:H17"/>
    <mergeCell ref="B18:E18"/>
    <mergeCell ref="F18:H18"/>
    <mergeCell ref="B22:E22"/>
    <mergeCell ref="F22:H22"/>
    <mergeCell ref="B23:E23"/>
    <mergeCell ref="F23:H23"/>
    <mergeCell ref="B19:E19"/>
    <mergeCell ref="F19:H19"/>
    <mergeCell ref="B20:E20"/>
    <mergeCell ref="F20:H20"/>
    <mergeCell ref="B21:E21"/>
    <mergeCell ref="F21:H21"/>
  </mergeCells>
  <dataValidations count="2">
    <dataValidation type="list" allowBlank="1" showInputMessage="1" showErrorMessage="1" sqref="O11:O12">
      <formula1>$B$1000:$B$1003</formula1>
    </dataValidation>
    <dataValidation type="whole" allowBlank="1" showInputMessage="1" showErrorMessage="1" errorTitle="Erro" error="Apenas números" sqref="N11:N12">
      <formula1>0</formula1>
      <formula2>10000000000000</formula2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2"/>
  <sheetViews>
    <sheetView showGridLines="0" showRowColHeaders="0" workbookViewId="0">
      <pane ySplit="4" topLeftCell="A5" activePane="bottomLeft" state="frozen"/>
      <selection pane="bottomLeft" sqref="A1:U1"/>
    </sheetView>
  </sheetViews>
  <sheetFormatPr defaultRowHeight="15" x14ac:dyDescent="0.25"/>
  <cols>
    <col min="2" max="5" width="8.85546875" customWidth="1"/>
    <col min="8" max="8" width="0.85546875" customWidth="1"/>
    <col min="9" max="9" width="4.85546875" customWidth="1"/>
    <col min="14" max="14" width="9.140625" customWidth="1"/>
    <col min="15" max="15" width="11.140625" customWidth="1"/>
    <col min="16" max="16" width="5.42578125" customWidth="1"/>
    <col min="21" max="21" width="16.7109375" customWidth="1"/>
  </cols>
  <sheetData>
    <row r="1" spans="1:21" ht="42.75" customHeight="1" x14ac:dyDescent="0.25">
      <c r="A1" s="119" t="s">
        <v>77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</row>
    <row r="2" spans="1:21" ht="8.25" customHeight="1" x14ac:dyDescent="0.25"/>
    <row r="3" spans="1:21" ht="17.25" customHeight="1" x14ac:dyDescent="0.25"/>
    <row r="4" spans="1:21" ht="3.7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6" spans="1:21" ht="23.25" x14ac:dyDescent="0.35">
      <c r="B6" s="118" t="s">
        <v>32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</row>
    <row r="7" spans="1:21" x14ac:dyDescent="0.25">
      <c r="B7" s="108" t="s">
        <v>4</v>
      </c>
      <c r="C7" s="108"/>
      <c r="D7" s="109" t="str">
        <f>IF(Empresa!L15=0," ",Empresa!L15)</f>
        <v xml:space="preserve"> </v>
      </c>
      <c r="E7" s="109"/>
      <c r="F7" s="109"/>
      <c r="G7" s="109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1" ht="3.75" customHeight="1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1" s="2" customFormat="1" ht="12.75" customHeight="1" x14ac:dyDescent="0.25"/>
    <row r="10" spans="1:21" ht="21" x14ac:dyDescent="0.25">
      <c r="B10" s="110" t="s">
        <v>6</v>
      </c>
      <c r="C10" s="110"/>
      <c r="D10" s="110"/>
      <c r="E10" s="110"/>
      <c r="F10" s="110"/>
      <c r="G10" s="110"/>
      <c r="H10" s="110"/>
      <c r="J10" s="111" t="s">
        <v>12</v>
      </c>
      <c r="K10" s="111"/>
      <c r="L10" s="111"/>
      <c r="M10" s="111"/>
      <c r="N10" s="111"/>
      <c r="O10" s="111"/>
    </row>
    <row r="11" spans="1:21" ht="15" customHeight="1" x14ac:dyDescent="0.25">
      <c r="B11" s="112" t="s">
        <v>1</v>
      </c>
      <c r="C11" s="112"/>
      <c r="D11" s="112"/>
      <c r="E11" s="112"/>
      <c r="F11" s="113" t="s">
        <v>2</v>
      </c>
      <c r="G11" s="113"/>
      <c r="H11" s="113"/>
      <c r="J11" s="114" t="s">
        <v>11</v>
      </c>
      <c r="K11" s="114"/>
      <c r="L11" s="114"/>
      <c r="M11" s="114"/>
      <c r="N11" s="134"/>
      <c r="O11" s="135"/>
    </row>
    <row r="12" spans="1:21" x14ac:dyDescent="0.25">
      <c r="B12" s="136"/>
      <c r="C12" s="136"/>
      <c r="D12" s="136"/>
      <c r="E12" s="136"/>
      <c r="F12" s="133"/>
      <c r="G12" s="133"/>
      <c r="H12" s="133"/>
      <c r="J12" s="114"/>
      <c r="K12" s="114"/>
      <c r="L12" s="114"/>
      <c r="M12" s="114"/>
      <c r="N12" s="134"/>
      <c r="O12" s="135"/>
    </row>
    <row r="13" spans="1:21" x14ac:dyDescent="0.25">
      <c r="B13" s="136"/>
      <c r="C13" s="136"/>
      <c r="D13" s="136"/>
      <c r="E13" s="136"/>
      <c r="F13" s="133"/>
      <c r="G13" s="133"/>
      <c r="H13" s="133"/>
      <c r="J13" s="6"/>
      <c r="K13" s="6"/>
      <c r="L13" s="6"/>
      <c r="M13" s="6"/>
      <c r="N13" s="4"/>
      <c r="O13" s="4"/>
    </row>
    <row r="14" spans="1:21" x14ac:dyDescent="0.25">
      <c r="B14" s="136"/>
      <c r="C14" s="136"/>
      <c r="D14" s="136"/>
      <c r="E14" s="136"/>
      <c r="F14" s="133"/>
      <c r="G14" s="133"/>
      <c r="H14" s="133"/>
      <c r="J14" s="4"/>
      <c r="K14" s="4"/>
      <c r="L14" s="4"/>
      <c r="M14" s="4"/>
    </row>
    <row r="15" spans="1:21" x14ac:dyDescent="0.25">
      <c r="B15" s="136"/>
      <c r="C15" s="136"/>
      <c r="D15" s="136"/>
      <c r="E15" s="136"/>
      <c r="F15" s="133"/>
      <c r="G15" s="133"/>
      <c r="H15" s="133"/>
    </row>
    <row r="16" spans="1:21" x14ac:dyDescent="0.25">
      <c r="B16" s="136"/>
      <c r="C16" s="136"/>
      <c r="D16" s="136"/>
      <c r="E16" s="136"/>
      <c r="F16" s="133"/>
      <c r="G16" s="133"/>
      <c r="H16" s="133"/>
    </row>
    <row r="17" spans="2:8" x14ac:dyDescent="0.25">
      <c r="B17" s="136"/>
      <c r="C17" s="136"/>
      <c r="D17" s="136"/>
      <c r="E17" s="136"/>
      <c r="F17" s="133"/>
      <c r="G17" s="133"/>
      <c r="H17" s="133"/>
    </row>
    <row r="18" spans="2:8" x14ac:dyDescent="0.25">
      <c r="B18" s="136"/>
      <c r="C18" s="136"/>
      <c r="D18" s="136"/>
      <c r="E18" s="136"/>
      <c r="F18" s="133"/>
      <c r="G18" s="133"/>
      <c r="H18" s="133"/>
    </row>
    <row r="19" spans="2:8" x14ac:dyDescent="0.25">
      <c r="B19" s="136"/>
      <c r="C19" s="136"/>
      <c r="D19" s="136"/>
      <c r="E19" s="136"/>
      <c r="F19" s="133"/>
      <c r="G19" s="133"/>
      <c r="H19" s="133"/>
    </row>
    <row r="20" spans="2:8" x14ac:dyDescent="0.25">
      <c r="B20" s="136"/>
      <c r="C20" s="136"/>
      <c r="D20" s="136"/>
      <c r="E20" s="136"/>
      <c r="F20" s="133"/>
      <c r="G20" s="133"/>
      <c r="H20" s="133"/>
    </row>
    <row r="21" spans="2:8" x14ac:dyDescent="0.25">
      <c r="B21" s="136"/>
      <c r="C21" s="136"/>
      <c r="D21" s="136"/>
      <c r="E21" s="136"/>
      <c r="F21" s="133"/>
      <c r="G21" s="133"/>
      <c r="H21" s="133"/>
    </row>
    <row r="22" spans="2:8" x14ac:dyDescent="0.25">
      <c r="B22" s="136"/>
      <c r="C22" s="136"/>
      <c r="D22" s="136"/>
      <c r="E22" s="136"/>
      <c r="F22" s="133"/>
      <c r="G22" s="133"/>
      <c r="H22" s="133"/>
    </row>
    <row r="23" spans="2:8" x14ac:dyDescent="0.25">
      <c r="B23" s="105" t="s">
        <v>5</v>
      </c>
      <c r="C23" s="105"/>
      <c r="D23" s="105"/>
      <c r="E23" s="105"/>
      <c r="F23" s="106">
        <f>SUM(F12:H22)</f>
        <v>0</v>
      </c>
      <c r="G23" s="106"/>
      <c r="H23" s="106"/>
    </row>
    <row r="1000" spans="2:2" x14ac:dyDescent="0.25">
      <c r="B1000" t="s">
        <v>8</v>
      </c>
    </row>
    <row r="1001" spans="2:2" x14ac:dyDescent="0.25">
      <c r="B1001" t="s">
        <v>9</v>
      </c>
    </row>
    <row r="1002" spans="2:2" x14ac:dyDescent="0.25">
      <c r="B1002" t="s">
        <v>10</v>
      </c>
    </row>
  </sheetData>
  <sheetProtection selectLockedCells="1" selectUnlockedCells="1"/>
  <mergeCells count="35">
    <mergeCell ref="A1:U1"/>
    <mergeCell ref="B6:T6"/>
    <mergeCell ref="B7:C7"/>
    <mergeCell ref="D7:G7"/>
    <mergeCell ref="B10:H10"/>
    <mergeCell ref="J10:O10"/>
    <mergeCell ref="B11:E11"/>
    <mergeCell ref="F11:H11"/>
    <mergeCell ref="J11:M12"/>
    <mergeCell ref="N11:N12"/>
    <mergeCell ref="O11:O12"/>
    <mergeCell ref="B12:E12"/>
    <mergeCell ref="F12:H12"/>
    <mergeCell ref="B13:E13"/>
    <mergeCell ref="F13:H13"/>
    <mergeCell ref="B14:E14"/>
    <mergeCell ref="F14:H14"/>
    <mergeCell ref="B15:E15"/>
    <mergeCell ref="F15:H15"/>
    <mergeCell ref="B16:E16"/>
    <mergeCell ref="F16:H16"/>
    <mergeCell ref="B17:E17"/>
    <mergeCell ref="F17:H17"/>
    <mergeCell ref="B18:E18"/>
    <mergeCell ref="F18:H18"/>
    <mergeCell ref="B22:E22"/>
    <mergeCell ref="F22:H22"/>
    <mergeCell ref="B23:E23"/>
    <mergeCell ref="F23:H23"/>
    <mergeCell ref="B19:E19"/>
    <mergeCell ref="F19:H19"/>
    <mergeCell ref="B20:E20"/>
    <mergeCell ref="F20:H20"/>
    <mergeCell ref="B21:E21"/>
    <mergeCell ref="F21:H21"/>
  </mergeCells>
  <dataValidations count="2">
    <dataValidation type="whole" allowBlank="1" showInputMessage="1" showErrorMessage="1" errorTitle="Erro" error="Apenas números" sqref="N11:N12">
      <formula1>0</formula1>
      <formula2>10000000000000</formula2>
    </dataValidation>
    <dataValidation type="list" allowBlank="1" showInputMessage="1" showErrorMessage="1" sqref="O11:O12">
      <formula1>$B$1000:$B$1003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81"/>
  <sheetViews>
    <sheetView showGridLines="0" showRowColHeaders="0" workbookViewId="0">
      <pane ySplit="4" topLeftCell="A5" activePane="bottomLeft" state="frozen"/>
      <selection pane="bottomLeft" sqref="A1:U1"/>
    </sheetView>
  </sheetViews>
  <sheetFormatPr defaultRowHeight="15" x14ac:dyDescent="0.25"/>
  <cols>
    <col min="2" max="5" width="8.85546875" customWidth="1"/>
    <col min="8" max="8" width="0.85546875" customWidth="1"/>
    <col min="9" max="9" width="4.85546875" customWidth="1"/>
    <col min="14" max="14" width="9.140625" customWidth="1"/>
    <col min="15" max="15" width="11.140625" customWidth="1"/>
    <col min="16" max="16" width="5.42578125" customWidth="1"/>
    <col min="21" max="21" width="16.7109375" customWidth="1"/>
  </cols>
  <sheetData>
    <row r="1" spans="1:21" ht="42.75" customHeight="1" x14ac:dyDescent="0.25">
      <c r="A1" s="119" t="s">
        <v>77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</row>
    <row r="2" spans="1:21" ht="8.25" customHeight="1" x14ac:dyDescent="0.25"/>
    <row r="3" spans="1:21" ht="17.25" customHeight="1" x14ac:dyDescent="0.25"/>
    <row r="4" spans="1:21" ht="3.7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6" spans="1:21" ht="23.25" x14ac:dyDescent="0.35">
      <c r="B6" s="118" t="s">
        <v>33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</row>
    <row r="7" spans="1:21" x14ac:dyDescent="0.25">
      <c r="B7" s="108" t="s">
        <v>4</v>
      </c>
      <c r="C7" s="108"/>
      <c r="D7" s="109" t="str">
        <f>IF(Empresa!L16=0," ",Empresa!L16)</f>
        <v xml:space="preserve"> </v>
      </c>
      <c r="E7" s="109"/>
      <c r="F7" s="109"/>
      <c r="G7" s="109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1" ht="3.75" customHeight="1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1" s="2" customFormat="1" ht="12.75" customHeight="1" x14ac:dyDescent="0.25"/>
    <row r="10" spans="1:21" ht="21" x14ac:dyDescent="0.25">
      <c r="B10" s="110" t="s">
        <v>6</v>
      </c>
      <c r="C10" s="110"/>
      <c r="D10" s="110"/>
      <c r="E10" s="110"/>
      <c r="F10" s="110"/>
      <c r="G10" s="110"/>
      <c r="H10" s="110"/>
      <c r="J10" s="111" t="s">
        <v>12</v>
      </c>
      <c r="K10" s="111"/>
      <c r="L10" s="111"/>
      <c r="M10" s="111"/>
      <c r="N10" s="111"/>
      <c r="O10" s="111"/>
    </row>
    <row r="11" spans="1:21" ht="15" customHeight="1" x14ac:dyDescent="0.25">
      <c r="B11" s="112" t="s">
        <v>1</v>
      </c>
      <c r="C11" s="112"/>
      <c r="D11" s="112"/>
      <c r="E11" s="112"/>
      <c r="F11" s="113" t="s">
        <v>2</v>
      </c>
      <c r="G11" s="113"/>
      <c r="H11" s="113"/>
      <c r="J11" s="114" t="s">
        <v>11</v>
      </c>
      <c r="K11" s="114"/>
      <c r="L11" s="114"/>
      <c r="M11" s="114"/>
      <c r="N11" s="134"/>
      <c r="O11" s="135"/>
    </row>
    <row r="12" spans="1:21" x14ac:dyDescent="0.25">
      <c r="B12" s="136"/>
      <c r="C12" s="136"/>
      <c r="D12" s="136"/>
      <c r="E12" s="136"/>
      <c r="F12" s="133"/>
      <c r="G12" s="133"/>
      <c r="H12" s="133"/>
      <c r="J12" s="114"/>
      <c r="K12" s="114"/>
      <c r="L12" s="114"/>
      <c r="M12" s="114"/>
      <c r="N12" s="134"/>
      <c r="O12" s="135"/>
    </row>
    <row r="13" spans="1:21" x14ac:dyDescent="0.25">
      <c r="B13" s="136"/>
      <c r="C13" s="136"/>
      <c r="D13" s="136"/>
      <c r="E13" s="136"/>
      <c r="F13" s="133"/>
      <c r="G13" s="133"/>
      <c r="H13" s="133"/>
      <c r="J13" s="6"/>
      <c r="K13" s="6"/>
      <c r="L13" s="6"/>
      <c r="M13" s="6"/>
      <c r="N13" s="4"/>
      <c r="O13" s="4"/>
    </row>
    <row r="14" spans="1:21" x14ac:dyDescent="0.25">
      <c r="B14" s="136"/>
      <c r="C14" s="136"/>
      <c r="D14" s="136"/>
      <c r="E14" s="136"/>
      <c r="F14" s="133"/>
      <c r="G14" s="133"/>
      <c r="H14" s="133"/>
      <c r="J14" s="4"/>
      <c r="K14" s="4"/>
      <c r="L14" s="4"/>
      <c r="M14" s="4"/>
    </row>
    <row r="15" spans="1:21" x14ac:dyDescent="0.25">
      <c r="B15" s="136"/>
      <c r="C15" s="136"/>
      <c r="D15" s="136"/>
      <c r="E15" s="136"/>
      <c r="F15" s="133"/>
      <c r="G15" s="133"/>
      <c r="H15" s="133"/>
    </row>
    <row r="16" spans="1:21" x14ac:dyDescent="0.25">
      <c r="B16" s="136"/>
      <c r="C16" s="136"/>
      <c r="D16" s="136"/>
      <c r="E16" s="136"/>
      <c r="F16" s="133"/>
      <c r="G16" s="133"/>
      <c r="H16" s="133"/>
    </row>
    <row r="17" spans="2:8" x14ac:dyDescent="0.25">
      <c r="B17" s="136"/>
      <c r="C17" s="136"/>
      <c r="D17" s="136"/>
      <c r="E17" s="136"/>
      <c r="F17" s="133"/>
      <c r="G17" s="133"/>
      <c r="H17" s="133"/>
    </row>
    <row r="18" spans="2:8" x14ac:dyDescent="0.25">
      <c r="B18" s="136"/>
      <c r="C18" s="136"/>
      <c r="D18" s="136"/>
      <c r="E18" s="136"/>
      <c r="F18" s="133"/>
      <c r="G18" s="133"/>
      <c r="H18" s="133"/>
    </row>
    <row r="19" spans="2:8" x14ac:dyDescent="0.25">
      <c r="B19" s="136"/>
      <c r="C19" s="136"/>
      <c r="D19" s="136"/>
      <c r="E19" s="136"/>
      <c r="F19" s="133"/>
      <c r="G19" s="133"/>
      <c r="H19" s="133"/>
    </row>
    <row r="20" spans="2:8" x14ac:dyDescent="0.25">
      <c r="B20" s="136"/>
      <c r="C20" s="136"/>
      <c r="D20" s="136"/>
      <c r="E20" s="136"/>
      <c r="F20" s="133"/>
      <c r="G20" s="133"/>
      <c r="H20" s="133"/>
    </row>
    <row r="21" spans="2:8" x14ac:dyDescent="0.25">
      <c r="B21" s="136"/>
      <c r="C21" s="136"/>
      <c r="D21" s="136"/>
      <c r="E21" s="136"/>
      <c r="F21" s="133"/>
      <c r="G21" s="133"/>
      <c r="H21" s="133"/>
    </row>
    <row r="22" spans="2:8" x14ac:dyDescent="0.25">
      <c r="B22" s="136"/>
      <c r="C22" s="136"/>
      <c r="D22" s="136"/>
      <c r="E22" s="136"/>
      <c r="F22" s="133"/>
      <c r="G22" s="133"/>
      <c r="H22" s="133"/>
    </row>
    <row r="23" spans="2:8" x14ac:dyDescent="0.25">
      <c r="B23" s="105" t="s">
        <v>5</v>
      </c>
      <c r="C23" s="105"/>
      <c r="D23" s="105"/>
      <c r="E23" s="105"/>
      <c r="F23" s="106">
        <f>SUM(F12:H22)</f>
        <v>0</v>
      </c>
      <c r="G23" s="106"/>
      <c r="H23" s="106"/>
    </row>
    <row r="1000" spans="2:2" x14ac:dyDescent="0.25">
      <c r="B1000" t="s">
        <v>8</v>
      </c>
    </row>
    <row r="1001" spans="2:2" x14ac:dyDescent="0.25">
      <c r="B1001" t="s">
        <v>9</v>
      </c>
    </row>
    <row r="1002" spans="2:2" x14ac:dyDescent="0.25">
      <c r="B1002" t="s">
        <v>10</v>
      </c>
    </row>
    <row r="1081" spans="75:75" x14ac:dyDescent="0.25">
      <c r="BW1081" t="s">
        <v>54</v>
      </c>
    </row>
  </sheetData>
  <sheetProtection selectLockedCells="1" selectUnlockedCells="1"/>
  <mergeCells count="35">
    <mergeCell ref="A1:U1"/>
    <mergeCell ref="B6:T6"/>
    <mergeCell ref="B7:C7"/>
    <mergeCell ref="D7:G7"/>
    <mergeCell ref="B10:H10"/>
    <mergeCell ref="J10:O10"/>
    <mergeCell ref="B11:E11"/>
    <mergeCell ref="F11:H11"/>
    <mergeCell ref="J11:M12"/>
    <mergeCell ref="N11:N12"/>
    <mergeCell ref="O11:O12"/>
    <mergeCell ref="B12:E12"/>
    <mergeCell ref="F12:H12"/>
    <mergeCell ref="B13:E13"/>
    <mergeCell ref="F13:H13"/>
    <mergeCell ref="B14:E14"/>
    <mergeCell ref="F14:H14"/>
    <mergeCell ref="B15:E15"/>
    <mergeCell ref="F15:H15"/>
    <mergeCell ref="B16:E16"/>
    <mergeCell ref="F16:H16"/>
    <mergeCell ref="B17:E17"/>
    <mergeCell ref="F17:H17"/>
    <mergeCell ref="B18:E18"/>
    <mergeCell ref="F18:H18"/>
    <mergeCell ref="B22:E22"/>
    <mergeCell ref="F22:H22"/>
    <mergeCell ref="B23:E23"/>
    <mergeCell ref="F23:H23"/>
    <mergeCell ref="B19:E19"/>
    <mergeCell ref="F19:H19"/>
    <mergeCell ref="B20:E20"/>
    <mergeCell ref="F20:H20"/>
    <mergeCell ref="B21:E21"/>
    <mergeCell ref="F21:H21"/>
  </mergeCells>
  <dataValidations count="2">
    <dataValidation type="list" allowBlank="1" showInputMessage="1" showErrorMessage="1" sqref="O11:O12">
      <formula1>$B$1000:$B$1002</formula1>
    </dataValidation>
    <dataValidation type="whole" allowBlank="1" showInputMessage="1" showErrorMessage="1" errorTitle="Erro" error="Apenas números" sqref="N11:N12">
      <formula1>0</formula1>
      <formula2>10000000000000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Tutorial</vt:lpstr>
      <vt:lpstr>Empresa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Cap Prod</vt:lpstr>
      <vt:lpstr>Custos</vt:lpstr>
      <vt:lpstr>Preço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2017-09-22T00:34:45Z</dcterms:modified>
</cp:coreProperties>
</file>