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Ego_Imphaliza\"/>
    </mc:Choice>
  </mc:AlternateContent>
  <xr:revisionPtr revIDLastSave="0" documentId="13_ncr:1_{CFD691C3-E449-47D6-974F-BA5A6D0671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lee Weapons" sheetId="1" r:id="rId1"/>
    <sheet name="Ranged Weap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2" i="1"/>
  <c r="J2" i="2"/>
  <c r="J5" i="2"/>
  <c r="J3" i="2"/>
  <c r="J4" i="2"/>
  <c r="J6" i="2"/>
  <c r="J7" i="2"/>
  <c r="J8" i="2"/>
  <c r="J9" i="2"/>
  <c r="J10" i="2"/>
  <c r="J11" i="2"/>
  <c r="J12" i="2"/>
  <c r="J13" i="2"/>
  <c r="K2" i="2"/>
  <c r="K3" i="2"/>
  <c r="K5" i="2"/>
  <c r="K6" i="2"/>
  <c r="K7" i="2"/>
  <c r="K8" i="2"/>
  <c r="K9" i="2"/>
  <c r="K10" i="2"/>
  <c r="K11" i="2"/>
  <c r="K12" i="2"/>
  <c r="K13" i="2"/>
  <c r="K4" i="2"/>
  <c r="I3" i="2"/>
  <c r="I4" i="2"/>
  <c r="I5" i="2"/>
  <c r="I6" i="2"/>
  <c r="I7" i="2"/>
  <c r="I8" i="2"/>
  <c r="I9" i="2"/>
  <c r="I10" i="2"/>
  <c r="I11" i="2"/>
  <c r="I12" i="2"/>
  <c r="I13" i="2"/>
  <c r="I2" i="2"/>
  <c r="H3" i="1"/>
  <c r="H4" i="1"/>
  <c r="H5" i="1"/>
  <c r="H6" i="1"/>
  <c r="H7" i="1"/>
  <c r="H8" i="1"/>
  <c r="H9" i="1"/>
  <c r="H10" i="1"/>
  <c r="H11" i="1"/>
  <c r="H12" i="1"/>
  <c r="H13" i="1"/>
  <c r="G13" i="1"/>
  <c r="G12" i="1"/>
  <c r="G11" i="1"/>
  <c r="G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<sst xmlns="http://schemas.openxmlformats.org/spreadsheetml/2006/main" count="71" uniqueCount="66">
  <si>
    <t>编号</t>
    <phoneticPr fontId="1" type="noConversion"/>
  </si>
  <si>
    <t>名称</t>
    <phoneticPr fontId="1" type="noConversion"/>
  </si>
  <si>
    <t>基础攻击</t>
    <phoneticPr fontId="1" type="noConversion"/>
  </si>
  <si>
    <t>攻击范围</t>
    <phoneticPr fontId="1" type="noConversion"/>
  </si>
  <si>
    <t>武器耐久</t>
    <phoneticPr fontId="1" type="noConversion"/>
  </si>
  <si>
    <t>单管总伤</t>
    <phoneticPr fontId="1" type="noConversion"/>
  </si>
  <si>
    <t>DPS</t>
    <phoneticPr fontId="1" type="noConversion"/>
  </si>
  <si>
    <t>木剑</t>
    <phoneticPr fontId="1" type="noConversion"/>
  </si>
  <si>
    <t>攻击速度/s</t>
    <phoneticPr fontId="1" type="noConversion"/>
  </si>
  <si>
    <t>桃木剑</t>
    <phoneticPr fontId="1" type="noConversion"/>
  </si>
  <si>
    <t>窃贼匕首</t>
    <phoneticPr fontId="1" type="noConversion"/>
  </si>
  <si>
    <t>旧弯刀</t>
    <phoneticPr fontId="1" type="noConversion"/>
  </si>
  <si>
    <t>铁锯</t>
    <phoneticPr fontId="1" type="noConversion"/>
  </si>
  <si>
    <t>刺剑</t>
    <phoneticPr fontId="1" type="noConversion"/>
  </si>
  <si>
    <t>银嵌大剑</t>
    <phoneticPr fontId="1" type="noConversion"/>
  </si>
  <si>
    <t>石中剑</t>
    <phoneticPr fontId="1" type="noConversion"/>
  </si>
  <si>
    <t>佩刀</t>
    <phoneticPr fontId="1" type="noConversion"/>
  </si>
  <si>
    <t>血刃</t>
    <phoneticPr fontId="1" type="noConversion"/>
  </si>
  <si>
    <t>砍柴刀</t>
    <phoneticPr fontId="1" type="noConversion"/>
  </si>
  <si>
    <t>铁匕首</t>
    <phoneticPr fontId="1" type="noConversion"/>
  </si>
  <si>
    <t>WR01</t>
    <phoneticPr fontId="1" type="noConversion"/>
  </si>
  <si>
    <t>WR02</t>
  </si>
  <si>
    <t>WR03</t>
  </si>
  <si>
    <t>WR04</t>
  </si>
  <si>
    <t>WR05</t>
  </si>
  <si>
    <t>WR06</t>
  </si>
  <si>
    <t>WR07</t>
  </si>
  <si>
    <t>WR08</t>
  </si>
  <si>
    <t>WR09</t>
  </si>
  <si>
    <t>WR10</t>
  </si>
  <si>
    <t>WR11</t>
  </si>
  <si>
    <t>WR12</t>
  </si>
  <si>
    <t>弹弓</t>
    <phoneticPr fontId="1" type="noConversion"/>
  </si>
  <si>
    <t>木弓</t>
    <phoneticPr fontId="1" type="noConversion"/>
  </si>
  <si>
    <t>猎手</t>
    <phoneticPr fontId="1" type="noConversion"/>
  </si>
  <si>
    <t>针松</t>
    <phoneticPr fontId="1" type="noConversion"/>
  </si>
  <si>
    <t>长弓</t>
    <phoneticPr fontId="1" type="noConversion"/>
  </si>
  <si>
    <t>不成熟火铳</t>
    <phoneticPr fontId="1" type="noConversion"/>
  </si>
  <si>
    <t>WM01</t>
    <phoneticPr fontId="1" type="noConversion"/>
  </si>
  <si>
    <t>WM02</t>
  </si>
  <si>
    <t>WM03</t>
  </si>
  <si>
    <t>WM04</t>
  </si>
  <si>
    <t>WM05</t>
  </si>
  <si>
    <t>WM06</t>
  </si>
  <si>
    <t>WM07</t>
  </si>
  <si>
    <t>WM08</t>
  </si>
  <si>
    <t>WM09</t>
  </si>
  <si>
    <t>WM10</t>
  </si>
  <si>
    <t>WM11</t>
  </si>
  <si>
    <t>WM12</t>
  </si>
  <si>
    <t>最低攻击</t>
    <phoneticPr fontId="1" type="noConversion"/>
  </si>
  <si>
    <t>最高攻击</t>
    <phoneticPr fontId="1" type="noConversion"/>
  </si>
  <si>
    <t>弹药</t>
    <phoneticPr fontId="1" type="noConversion"/>
  </si>
  <si>
    <t>单管满伤</t>
    <phoneticPr fontId="1" type="noConversion"/>
  </si>
  <si>
    <t>最久蓄力/s</t>
    <phoneticPr fontId="1" type="noConversion"/>
  </si>
  <si>
    <t>最快蓄力/s</t>
    <phoneticPr fontId="1" type="noConversion"/>
  </si>
  <si>
    <t>满蓄DPS</t>
    <phoneticPr fontId="1" type="noConversion"/>
  </si>
  <si>
    <t>蔓生</t>
    <phoneticPr fontId="1" type="noConversion"/>
  </si>
  <si>
    <t>精弩</t>
    <phoneticPr fontId="1" type="noConversion"/>
  </si>
  <si>
    <t>速蓄DPS</t>
    <phoneticPr fontId="1" type="noConversion"/>
  </si>
  <si>
    <t>淬钢连弩</t>
    <phoneticPr fontId="1" type="noConversion"/>
  </si>
  <si>
    <t>对防御8的DPS(Min=0)</t>
    <phoneticPr fontId="1" type="noConversion"/>
  </si>
  <si>
    <t>对防御12的DPS(Min=0)</t>
    <phoneticPr fontId="1" type="noConversion"/>
  </si>
  <si>
    <t>骑兵之尊</t>
    <phoneticPr fontId="1" type="noConversion"/>
  </si>
  <si>
    <t>冰霜</t>
    <phoneticPr fontId="1" type="noConversion"/>
  </si>
  <si>
    <t>戴达冠弩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</si>
</sst>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60" zoomScaleNormal="160" workbookViewId="0">
      <selection activeCell="C10" sqref="C10"/>
    </sheetView>
  </sheetViews>
  <sheetFormatPr defaultRowHeight="14.25" x14ac:dyDescent="0.2"/>
  <cols>
    <col min="1" max="1" width="8.5" style="1" customWidth="1"/>
    <col min="2" max="2" width="15.375" style="1" customWidth="1"/>
    <col min="3" max="3" width="10.375" style="1" customWidth="1"/>
    <col min="4" max="4" width="10.625" style="1" customWidth="1"/>
    <col min="5" max="5" width="9.75" style="1" customWidth="1"/>
    <col min="6" max="6" width="10.625" style="1" customWidth="1"/>
    <col min="7" max="7" width="11.75" style="1" customWidth="1"/>
    <col min="8" max="8" width="11" style="1" customWidth="1"/>
    <col min="9" max="9" width="19.5" style="1" customWidth="1"/>
    <col min="10" max="10" width="24" style="1" customWidth="1"/>
    <col min="11" max="16384" width="9" style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6</v>
      </c>
      <c r="I1" s="2" t="s">
        <v>61</v>
      </c>
      <c r="J1" s="2" t="s">
        <v>62</v>
      </c>
    </row>
    <row r="2" spans="1:10" x14ac:dyDescent="0.2">
      <c r="A2" s="1" t="s">
        <v>38</v>
      </c>
      <c r="B2" s="1" t="s">
        <v>7</v>
      </c>
      <c r="C2" s="1">
        <v>7</v>
      </c>
      <c r="D2" s="1">
        <v>1.3</v>
      </c>
      <c r="E2" s="1">
        <v>1.2</v>
      </c>
      <c r="F2" s="1">
        <v>20</v>
      </c>
      <c r="G2" s="1">
        <f>C2*F2</f>
        <v>140</v>
      </c>
      <c r="H2" s="1">
        <f>ROUND(C2/E2,2)</f>
        <v>5.83</v>
      </c>
      <c r="I2" s="1">
        <f>MAX((ROUND((C2-8)/E2,2)),0)</f>
        <v>0</v>
      </c>
      <c r="J2" s="1">
        <f>MAX((ROUND((C2-12)/E2,2)),0)</f>
        <v>0</v>
      </c>
    </row>
    <row r="3" spans="1:10" x14ac:dyDescent="0.2">
      <c r="A3" s="1" t="s">
        <v>39</v>
      </c>
      <c r="B3" s="1" t="s">
        <v>10</v>
      </c>
      <c r="C3" s="1">
        <v>5</v>
      </c>
      <c r="D3" s="1">
        <v>0.9</v>
      </c>
      <c r="E3" s="1">
        <v>0.6</v>
      </c>
      <c r="F3" s="1">
        <v>50</v>
      </c>
      <c r="G3" s="1">
        <f t="shared" ref="G3:G13" si="0">C3*F3</f>
        <v>250</v>
      </c>
      <c r="H3" s="1">
        <f t="shared" ref="H3:H13" si="1">ROUND(C3/E3,2)</f>
        <v>8.33</v>
      </c>
      <c r="I3" s="1">
        <f t="shared" ref="I3:I13" si="2">MAX((ROUND((C3-8)/E3,2)),0)</f>
        <v>0</v>
      </c>
      <c r="J3" s="1">
        <f t="shared" ref="J3:J13" si="3">MAX((ROUND((C3-12)/E3,2)),0)</f>
        <v>0</v>
      </c>
    </row>
    <row r="4" spans="1:10" x14ac:dyDescent="0.2">
      <c r="A4" s="1" t="s">
        <v>40</v>
      </c>
      <c r="B4" s="1" t="s">
        <v>9</v>
      </c>
      <c r="C4" s="1">
        <v>10</v>
      </c>
      <c r="D4" s="1">
        <v>1.3</v>
      </c>
      <c r="E4" s="1">
        <v>1.2</v>
      </c>
      <c r="F4" s="1">
        <v>70</v>
      </c>
      <c r="G4" s="1">
        <f t="shared" si="0"/>
        <v>700</v>
      </c>
      <c r="H4" s="1">
        <f t="shared" si="1"/>
        <v>8.33</v>
      </c>
      <c r="I4" s="1">
        <f t="shared" si="2"/>
        <v>1.67</v>
      </c>
      <c r="J4" s="1">
        <f t="shared" si="3"/>
        <v>0</v>
      </c>
    </row>
    <row r="5" spans="1:10" x14ac:dyDescent="0.2">
      <c r="A5" s="1" t="s">
        <v>41</v>
      </c>
      <c r="B5" s="1" t="s">
        <v>11</v>
      </c>
      <c r="C5" s="1">
        <v>9</v>
      </c>
      <c r="D5" s="1">
        <v>1.2</v>
      </c>
      <c r="E5" s="1">
        <v>1</v>
      </c>
      <c r="F5" s="1">
        <v>60</v>
      </c>
      <c r="G5" s="1">
        <f t="shared" si="0"/>
        <v>540</v>
      </c>
      <c r="H5" s="1">
        <f t="shared" si="1"/>
        <v>9</v>
      </c>
      <c r="I5" s="1">
        <f t="shared" si="2"/>
        <v>1</v>
      </c>
      <c r="J5" s="1">
        <f t="shared" si="3"/>
        <v>0</v>
      </c>
    </row>
    <row r="6" spans="1:10" x14ac:dyDescent="0.2">
      <c r="A6" s="1" t="s">
        <v>42</v>
      </c>
      <c r="B6" s="1" t="s">
        <v>12</v>
      </c>
      <c r="C6" s="1">
        <v>14</v>
      </c>
      <c r="D6" s="1">
        <v>1.1000000000000001</v>
      </c>
      <c r="E6" s="1">
        <v>1.5</v>
      </c>
      <c r="F6" s="1">
        <v>30</v>
      </c>
      <c r="G6" s="1">
        <f t="shared" si="0"/>
        <v>420</v>
      </c>
      <c r="H6" s="1">
        <f t="shared" si="1"/>
        <v>9.33</v>
      </c>
      <c r="I6" s="1">
        <f t="shared" si="2"/>
        <v>4</v>
      </c>
      <c r="J6" s="1">
        <f t="shared" si="3"/>
        <v>1.33</v>
      </c>
    </row>
    <row r="7" spans="1:10" x14ac:dyDescent="0.2">
      <c r="A7" s="1" t="s">
        <v>43</v>
      </c>
      <c r="B7" s="1" t="s">
        <v>15</v>
      </c>
      <c r="C7" s="1">
        <v>17</v>
      </c>
      <c r="D7" s="1">
        <v>1.5</v>
      </c>
      <c r="E7" s="1">
        <v>1.4</v>
      </c>
      <c r="F7" s="1">
        <v>50</v>
      </c>
      <c r="G7" s="1">
        <f t="shared" si="0"/>
        <v>850</v>
      </c>
      <c r="H7" s="1">
        <f t="shared" si="1"/>
        <v>12.14</v>
      </c>
      <c r="I7" s="1">
        <f t="shared" si="2"/>
        <v>6.43</v>
      </c>
      <c r="J7" s="1">
        <f t="shared" si="3"/>
        <v>3.57</v>
      </c>
    </row>
    <row r="8" spans="1:10" x14ac:dyDescent="0.2">
      <c r="A8" s="1" t="s">
        <v>44</v>
      </c>
      <c r="B8" s="1" t="s">
        <v>19</v>
      </c>
      <c r="C8" s="1">
        <v>12</v>
      </c>
      <c r="D8" s="1">
        <v>1.1000000000000001</v>
      </c>
      <c r="E8" s="1">
        <v>0.7</v>
      </c>
      <c r="F8" s="1">
        <v>70</v>
      </c>
      <c r="G8" s="1">
        <f t="shared" si="0"/>
        <v>840</v>
      </c>
      <c r="H8" s="1">
        <f t="shared" si="1"/>
        <v>17.14</v>
      </c>
      <c r="I8" s="1">
        <f t="shared" si="2"/>
        <v>5.71</v>
      </c>
      <c r="J8" s="1">
        <f t="shared" si="3"/>
        <v>0</v>
      </c>
    </row>
    <row r="9" spans="1:10" x14ac:dyDescent="0.2">
      <c r="A9" s="1" t="s">
        <v>45</v>
      </c>
      <c r="B9" s="1" t="s">
        <v>18</v>
      </c>
      <c r="C9" s="1">
        <v>22</v>
      </c>
      <c r="D9" s="1">
        <v>1.4</v>
      </c>
      <c r="E9" s="1">
        <v>1.5</v>
      </c>
      <c r="F9" s="1">
        <v>50</v>
      </c>
      <c r="G9" s="1">
        <f t="shared" si="0"/>
        <v>1100</v>
      </c>
      <c r="H9" s="1">
        <f t="shared" si="1"/>
        <v>14.67</v>
      </c>
      <c r="I9" s="1">
        <f t="shared" si="2"/>
        <v>9.33</v>
      </c>
      <c r="J9" s="1">
        <f t="shared" si="3"/>
        <v>6.67</v>
      </c>
    </row>
    <row r="10" spans="1:10" x14ac:dyDescent="0.2">
      <c r="A10" s="1" t="s">
        <v>46</v>
      </c>
      <c r="B10" s="1" t="s">
        <v>16</v>
      </c>
      <c r="C10" s="1">
        <v>26</v>
      </c>
      <c r="D10" s="1">
        <v>1.4</v>
      </c>
      <c r="E10" s="1">
        <v>1.6</v>
      </c>
      <c r="F10" s="1">
        <v>60</v>
      </c>
      <c r="G10" s="1">
        <f t="shared" si="0"/>
        <v>1560</v>
      </c>
      <c r="H10" s="1">
        <f t="shared" si="1"/>
        <v>16.25</v>
      </c>
      <c r="I10" s="1">
        <f t="shared" si="2"/>
        <v>11.25</v>
      </c>
      <c r="J10" s="1">
        <f t="shared" si="3"/>
        <v>8.75</v>
      </c>
    </row>
    <row r="11" spans="1:10" x14ac:dyDescent="0.2">
      <c r="A11" s="1" t="s">
        <v>47</v>
      </c>
      <c r="B11" s="1" t="s">
        <v>14</v>
      </c>
      <c r="C11" s="1">
        <v>34</v>
      </c>
      <c r="D11" s="1">
        <v>2.1</v>
      </c>
      <c r="E11" s="1">
        <v>1.8</v>
      </c>
      <c r="F11" s="1">
        <v>50</v>
      </c>
      <c r="G11" s="1">
        <f t="shared" si="0"/>
        <v>1700</v>
      </c>
      <c r="H11" s="1">
        <f t="shared" si="1"/>
        <v>18.89</v>
      </c>
      <c r="I11" s="1">
        <f t="shared" si="2"/>
        <v>14.44</v>
      </c>
      <c r="J11" s="1">
        <f t="shared" si="3"/>
        <v>12.22</v>
      </c>
    </row>
    <row r="12" spans="1:10" x14ac:dyDescent="0.2">
      <c r="A12" s="1" t="s">
        <v>48</v>
      </c>
      <c r="B12" s="1" t="s">
        <v>17</v>
      </c>
      <c r="C12" s="1">
        <v>23</v>
      </c>
      <c r="D12" s="1">
        <v>1.6</v>
      </c>
      <c r="E12" s="1">
        <v>1.1000000000000001</v>
      </c>
      <c r="F12" s="1">
        <v>80</v>
      </c>
      <c r="G12" s="1">
        <f t="shared" si="0"/>
        <v>1840</v>
      </c>
      <c r="H12" s="1">
        <f t="shared" si="1"/>
        <v>20.91</v>
      </c>
      <c r="I12" s="1">
        <f t="shared" si="2"/>
        <v>13.64</v>
      </c>
      <c r="J12" s="1">
        <f t="shared" si="3"/>
        <v>10</v>
      </c>
    </row>
    <row r="13" spans="1:10" x14ac:dyDescent="0.2">
      <c r="A13" s="1" t="s">
        <v>49</v>
      </c>
      <c r="B13" s="1" t="s">
        <v>13</v>
      </c>
      <c r="C13" s="1">
        <v>16</v>
      </c>
      <c r="D13" s="1">
        <v>1.8</v>
      </c>
      <c r="E13" s="1">
        <v>0.6</v>
      </c>
      <c r="F13" s="1">
        <v>100</v>
      </c>
      <c r="G13" s="1">
        <f t="shared" si="0"/>
        <v>1600</v>
      </c>
      <c r="H13" s="1">
        <f t="shared" si="1"/>
        <v>26.67</v>
      </c>
      <c r="I13" s="1">
        <f t="shared" si="2"/>
        <v>13.33</v>
      </c>
      <c r="J13" s="1">
        <f t="shared" si="3"/>
        <v>6.67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9289-F99A-4E51-A2F8-ED41999AF572}">
  <dimension ref="A1:M13"/>
  <sheetViews>
    <sheetView zoomScale="145" zoomScaleNormal="145" workbookViewId="0">
      <selection activeCell="F10" sqref="F10"/>
    </sheetView>
  </sheetViews>
  <sheetFormatPr defaultRowHeight="14.25" x14ac:dyDescent="0.2"/>
  <cols>
    <col min="1" max="1" width="9" style="1"/>
    <col min="2" max="2" width="11.625" style="1" customWidth="1"/>
    <col min="3" max="11" width="9" style="1"/>
    <col min="12" max="12" width="21.5" style="1" customWidth="1"/>
    <col min="13" max="13" width="21.875" style="1" customWidth="1"/>
    <col min="14" max="16384" width="9" style="1"/>
  </cols>
  <sheetData>
    <row r="1" spans="1:13" x14ac:dyDescent="0.2">
      <c r="A1" s="2" t="s">
        <v>0</v>
      </c>
      <c r="B1" s="2" t="s">
        <v>1</v>
      </c>
      <c r="C1" s="2" t="s">
        <v>50</v>
      </c>
      <c r="D1" s="2" t="s">
        <v>51</v>
      </c>
      <c r="E1" s="2" t="s">
        <v>3</v>
      </c>
      <c r="F1" s="2" t="s">
        <v>55</v>
      </c>
      <c r="G1" s="2" t="s">
        <v>54</v>
      </c>
      <c r="H1" s="2" t="s">
        <v>52</v>
      </c>
      <c r="I1" s="2" t="s">
        <v>53</v>
      </c>
      <c r="J1" s="2" t="s">
        <v>59</v>
      </c>
      <c r="K1" s="2" t="s">
        <v>56</v>
      </c>
      <c r="L1" s="2" t="s">
        <v>61</v>
      </c>
      <c r="M1" s="2" t="s">
        <v>62</v>
      </c>
    </row>
    <row r="2" spans="1:13" x14ac:dyDescent="0.2">
      <c r="A2" s="1" t="s">
        <v>20</v>
      </c>
      <c r="B2" s="1" t="s">
        <v>32</v>
      </c>
      <c r="C2" s="1">
        <v>5</v>
      </c>
      <c r="D2" s="1">
        <v>5</v>
      </c>
      <c r="E2" s="1">
        <v>4.5999999999999996</v>
      </c>
      <c r="F2" s="1">
        <v>1.7</v>
      </c>
      <c r="G2" s="1">
        <v>1.7</v>
      </c>
      <c r="H2" s="1">
        <v>30</v>
      </c>
      <c r="I2" s="1">
        <f>(D2*H2)</f>
        <v>150</v>
      </c>
      <c r="J2" s="1">
        <f t="shared" ref="J2:J13" si="0">ROUND(C2/F2,2)</f>
        <v>2.94</v>
      </c>
      <c r="K2" s="1">
        <f t="shared" ref="K2:K13" si="1">ROUND(D2/G2,2)</f>
        <v>2.94</v>
      </c>
      <c r="L2" s="1">
        <f>MAX((ROUND((D2-8)/G2,2)),0)</f>
        <v>0</v>
      </c>
      <c r="M2" s="1">
        <f>MAX((ROUND((D2-12)/G2,2)),0)</f>
        <v>0</v>
      </c>
    </row>
    <row r="3" spans="1:13" x14ac:dyDescent="0.2">
      <c r="A3" s="1" t="s">
        <v>21</v>
      </c>
      <c r="B3" s="1" t="s">
        <v>33</v>
      </c>
      <c r="C3" s="1">
        <v>3</v>
      </c>
      <c r="D3" s="1">
        <v>11</v>
      </c>
      <c r="E3" s="1">
        <v>6.2</v>
      </c>
      <c r="F3" s="1">
        <v>0.9</v>
      </c>
      <c r="G3" s="1">
        <v>3</v>
      </c>
      <c r="H3" s="1">
        <v>30</v>
      </c>
      <c r="I3" s="1">
        <f t="shared" ref="I3:I13" si="2">(D3*H3)</f>
        <v>330</v>
      </c>
      <c r="J3" s="1">
        <f t="shared" si="0"/>
        <v>3.33</v>
      </c>
      <c r="K3" s="1">
        <f t="shared" si="1"/>
        <v>3.67</v>
      </c>
      <c r="L3" s="1">
        <f t="shared" ref="L3:L13" si="3">MAX((ROUND((D3-8)/G3,2)),0)</f>
        <v>1</v>
      </c>
      <c r="M3" s="1">
        <f t="shared" ref="M3:M13" si="4">MAX((ROUND((D3-12)/G3,2)),0)</f>
        <v>0</v>
      </c>
    </row>
    <row r="4" spans="1:13" x14ac:dyDescent="0.2">
      <c r="A4" s="1" t="s">
        <v>22</v>
      </c>
      <c r="B4" s="1" t="s">
        <v>34</v>
      </c>
      <c r="C4" s="1">
        <v>5</v>
      </c>
      <c r="D4" s="1">
        <v>17</v>
      </c>
      <c r="E4" s="1">
        <v>5.9</v>
      </c>
      <c r="F4" s="1">
        <v>0.9</v>
      </c>
      <c r="G4" s="1">
        <v>2.8</v>
      </c>
      <c r="H4" s="1">
        <v>20</v>
      </c>
      <c r="I4" s="1">
        <f t="shared" si="2"/>
        <v>340</v>
      </c>
      <c r="J4" s="1">
        <f t="shared" si="0"/>
        <v>5.56</v>
      </c>
      <c r="K4" s="1">
        <f t="shared" si="1"/>
        <v>6.07</v>
      </c>
      <c r="L4" s="1">
        <f t="shared" si="3"/>
        <v>3.21</v>
      </c>
      <c r="M4" s="1">
        <f t="shared" si="4"/>
        <v>1.79</v>
      </c>
    </row>
    <row r="5" spans="1:13" x14ac:dyDescent="0.2">
      <c r="A5" s="1" t="s">
        <v>23</v>
      </c>
      <c r="B5" s="1" t="s">
        <v>35</v>
      </c>
      <c r="C5" s="1">
        <v>11</v>
      </c>
      <c r="D5" s="1">
        <v>19</v>
      </c>
      <c r="E5" s="1">
        <v>6.1</v>
      </c>
      <c r="F5" s="1">
        <v>1.7</v>
      </c>
      <c r="G5" s="1">
        <v>2.7</v>
      </c>
      <c r="H5" s="1">
        <v>20</v>
      </c>
      <c r="I5" s="1">
        <f t="shared" si="2"/>
        <v>380</v>
      </c>
      <c r="J5" s="1">
        <f t="shared" si="0"/>
        <v>6.47</v>
      </c>
      <c r="K5" s="1">
        <f t="shared" si="1"/>
        <v>7.04</v>
      </c>
      <c r="L5" s="1">
        <f t="shared" si="3"/>
        <v>4.07</v>
      </c>
      <c r="M5" s="1">
        <f t="shared" si="4"/>
        <v>2.59</v>
      </c>
    </row>
    <row r="6" spans="1:13" x14ac:dyDescent="0.2">
      <c r="A6" s="1" t="s">
        <v>24</v>
      </c>
      <c r="B6" s="1" t="s">
        <v>57</v>
      </c>
      <c r="C6" s="1">
        <v>5</v>
      </c>
      <c r="D6" s="1">
        <v>21</v>
      </c>
      <c r="E6" s="1">
        <v>5.6</v>
      </c>
      <c r="F6" s="1">
        <v>0.6</v>
      </c>
      <c r="G6" s="1">
        <v>2.9</v>
      </c>
      <c r="H6" s="1">
        <v>30</v>
      </c>
      <c r="I6" s="1">
        <f t="shared" si="2"/>
        <v>630</v>
      </c>
      <c r="J6" s="1">
        <f t="shared" si="0"/>
        <v>8.33</v>
      </c>
      <c r="K6" s="1">
        <f t="shared" si="1"/>
        <v>7.24</v>
      </c>
      <c r="L6" s="1">
        <f t="shared" si="3"/>
        <v>4.4800000000000004</v>
      </c>
      <c r="M6" s="1">
        <f t="shared" si="4"/>
        <v>3.1</v>
      </c>
    </row>
    <row r="7" spans="1:13" x14ac:dyDescent="0.2">
      <c r="A7" s="1" t="s">
        <v>25</v>
      </c>
      <c r="B7" s="1" t="s">
        <v>58</v>
      </c>
      <c r="C7" s="1">
        <v>21</v>
      </c>
      <c r="D7" s="1">
        <v>21</v>
      </c>
      <c r="E7" s="1">
        <v>5.6</v>
      </c>
      <c r="F7" s="1">
        <v>2.2000000000000002</v>
      </c>
      <c r="G7" s="1">
        <v>2.2000000000000002</v>
      </c>
      <c r="H7" s="1">
        <v>40</v>
      </c>
      <c r="I7" s="1">
        <f t="shared" si="2"/>
        <v>840</v>
      </c>
      <c r="J7" s="1">
        <f t="shared" si="0"/>
        <v>9.5500000000000007</v>
      </c>
      <c r="K7" s="1">
        <f t="shared" si="1"/>
        <v>9.5500000000000007</v>
      </c>
      <c r="L7" s="1">
        <f t="shared" si="3"/>
        <v>5.91</v>
      </c>
      <c r="M7" s="1">
        <f t="shared" si="4"/>
        <v>4.09</v>
      </c>
    </row>
    <row r="8" spans="1:13" x14ac:dyDescent="0.2">
      <c r="A8" s="1" t="s">
        <v>26</v>
      </c>
      <c r="B8" s="1" t="s">
        <v>64</v>
      </c>
      <c r="C8" s="1">
        <v>13</v>
      </c>
      <c r="D8" s="1">
        <v>34</v>
      </c>
      <c r="E8" s="1">
        <v>6.6</v>
      </c>
      <c r="F8" s="1">
        <v>1.3</v>
      </c>
      <c r="G8" s="1">
        <v>3</v>
      </c>
      <c r="H8" s="1">
        <v>25</v>
      </c>
      <c r="I8" s="1">
        <f t="shared" si="2"/>
        <v>850</v>
      </c>
      <c r="J8" s="1">
        <f t="shared" si="0"/>
        <v>10</v>
      </c>
      <c r="K8" s="1">
        <f t="shared" si="1"/>
        <v>11.33</v>
      </c>
      <c r="L8" s="1">
        <f t="shared" si="3"/>
        <v>8.67</v>
      </c>
      <c r="M8" s="1">
        <f t="shared" si="4"/>
        <v>7.33</v>
      </c>
    </row>
    <row r="9" spans="1:13" x14ac:dyDescent="0.2">
      <c r="A9" s="1" t="s">
        <v>27</v>
      </c>
      <c r="B9" s="1" t="s">
        <v>65</v>
      </c>
      <c r="C9" s="1">
        <v>33</v>
      </c>
      <c r="D9" s="1">
        <v>33</v>
      </c>
      <c r="E9" s="1">
        <v>7.4</v>
      </c>
      <c r="F9" s="1">
        <v>2.8</v>
      </c>
      <c r="G9" s="1">
        <v>2.8</v>
      </c>
      <c r="H9" s="1">
        <v>35</v>
      </c>
      <c r="I9" s="1">
        <f t="shared" si="2"/>
        <v>1155</v>
      </c>
      <c r="J9" s="1">
        <f t="shared" si="0"/>
        <v>11.79</v>
      </c>
      <c r="K9" s="1">
        <f t="shared" si="1"/>
        <v>11.79</v>
      </c>
      <c r="L9" s="1">
        <f t="shared" si="3"/>
        <v>8.93</v>
      </c>
      <c r="M9" s="1">
        <f t="shared" si="4"/>
        <v>7.5</v>
      </c>
    </row>
    <row r="10" spans="1:13" x14ac:dyDescent="0.2">
      <c r="A10" s="1" t="s">
        <v>28</v>
      </c>
      <c r="B10" s="1" t="s">
        <v>63</v>
      </c>
      <c r="C10" s="1">
        <v>23</v>
      </c>
      <c r="D10" s="1">
        <v>33</v>
      </c>
      <c r="E10" s="1">
        <v>6.4</v>
      </c>
      <c r="F10" s="1">
        <v>1.6</v>
      </c>
      <c r="G10" s="1">
        <v>2.5</v>
      </c>
      <c r="H10" s="1">
        <v>25</v>
      </c>
      <c r="I10" s="1">
        <f t="shared" si="2"/>
        <v>825</v>
      </c>
      <c r="J10" s="1">
        <f t="shared" si="0"/>
        <v>14.38</v>
      </c>
      <c r="K10" s="1">
        <f t="shared" si="1"/>
        <v>13.2</v>
      </c>
      <c r="L10" s="1">
        <f t="shared" si="3"/>
        <v>10</v>
      </c>
      <c r="M10" s="1">
        <f t="shared" si="4"/>
        <v>8.4</v>
      </c>
    </row>
    <row r="11" spans="1:13" x14ac:dyDescent="0.2">
      <c r="A11" s="1" t="s">
        <v>29</v>
      </c>
      <c r="B11" s="1" t="s">
        <v>36</v>
      </c>
      <c r="C11" s="1">
        <v>16</v>
      </c>
      <c r="D11" s="1">
        <v>67</v>
      </c>
      <c r="E11" s="1">
        <v>9.6</v>
      </c>
      <c r="F11" s="1">
        <v>1.4</v>
      </c>
      <c r="G11" s="1">
        <v>4.2</v>
      </c>
      <c r="H11" s="1">
        <v>20</v>
      </c>
      <c r="I11" s="1">
        <f t="shared" si="2"/>
        <v>1340</v>
      </c>
      <c r="J11" s="1">
        <f t="shared" si="0"/>
        <v>11.43</v>
      </c>
      <c r="K11" s="1">
        <f t="shared" si="1"/>
        <v>15.95</v>
      </c>
      <c r="L11" s="1">
        <f t="shared" si="3"/>
        <v>14.05</v>
      </c>
      <c r="M11" s="1">
        <f t="shared" si="4"/>
        <v>13.1</v>
      </c>
    </row>
    <row r="12" spans="1:13" x14ac:dyDescent="0.2">
      <c r="A12" s="1" t="s">
        <v>30</v>
      </c>
      <c r="B12" s="1" t="s">
        <v>60</v>
      </c>
      <c r="C12" s="1">
        <v>13</v>
      </c>
      <c r="D12" s="1">
        <v>13</v>
      </c>
      <c r="E12" s="1">
        <v>6.8</v>
      </c>
      <c r="F12" s="1">
        <v>0.4</v>
      </c>
      <c r="G12" s="1">
        <v>0.4</v>
      </c>
      <c r="H12" s="1">
        <v>100</v>
      </c>
      <c r="I12" s="1">
        <f t="shared" si="2"/>
        <v>1300</v>
      </c>
      <c r="J12" s="1">
        <f t="shared" si="0"/>
        <v>32.5</v>
      </c>
      <c r="K12" s="1">
        <f t="shared" si="1"/>
        <v>32.5</v>
      </c>
      <c r="L12" s="1">
        <f t="shared" si="3"/>
        <v>12.5</v>
      </c>
      <c r="M12" s="1">
        <f t="shared" si="4"/>
        <v>2.5</v>
      </c>
    </row>
    <row r="13" spans="1:13" x14ac:dyDescent="0.2">
      <c r="A13" s="1" t="s">
        <v>31</v>
      </c>
      <c r="B13" s="1" t="s">
        <v>37</v>
      </c>
      <c r="C13" s="1">
        <v>72</v>
      </c>
      <c r="D13" s="1">
        <v>72</v>
      </c>
      <c r="E13" s="1">
        <v>7.6</v>
      </c>
      <c r="F13" s="1">
        <v>3.7</v>
      </c>
      <c r="G13" s="1">
        <v>3.7</v>
      </c>
      <c r="H13" s="1">
        <v>15</v>
      </c>
      <c r="I13" s="1">
        <f t="shared" si="2"/>
        <v>1080</v>
      </c>
      <c r="J13" s="1">
        <f t="shared" si="0"/>
        <v>19.46</v>
      </c>
      <c r="K13" s="1">
        <f t="shared" si="1"/>
        <v>19.46</v>
      </c>
      <c r="L13" s="1">
        <f t="shared" si="3"/>
        <v>17.3</v>
      </c>
      <c r="M13" s="1">
        <f t="shared" si="4"/>
        <v>16.22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Melee Weapons</vt:lpstr>
      <vt:lpstr>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罗瑞淇</dc:creator>
  <cp:lastModifiedBy>罗瑞淇</cp:lastModifiedBy>
  <dcterms:created xsi:type="dcterms:W3CDTF">2015-06-05T18:17:20Z</dcterms:created>
  <dcterms:modified xsi:type="dcterms:W3CDTF">2022-10-12T13:32:57Z</dcterms:modified>
</cp:coreProperties>
</file>