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rivers\MEI\db2\Calidad\Indicadores\"/>
    </mc:Choice>
  </mc:AlternateContent>
  <xr:revisionPtr revIDLastSave="0" documentId="8_{89E0B09E-5247-407F-BAB7-1FC7CEC55155}" xr6:coauthVersionLast="47" xr6:coauthVersionMax="47" xr10:uidLastSave="{00000000-0000-0000-0000-000000000000}"/>
  <bookViews>
    <workbookView xWindow="-120" yWindow="-120" windowWidth="19440" windowHeight="10440" xr2:uid="{00000000-000D-0000-FFFF-FFFF00000000}"/>
  </bookViews>
  <sheets>
    <sheet name="Hoja1" sheetId="3" r:id="rId1"/>
  </sheets>
  <definedNames>
    <definedName name="_xlnm._FilterDatabase" localSheetId="0" hidden="1">Hoja1!$A$1:$H$64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9" i="3" l="1"/>
  <c r="D64" i="3" l="1"/>
  <c r="D61" i="3"/>
  <c r="D58" i="3"/>
  <c r="D55" i="3"/>
  <c r="D52" i="3"/>
  <c r="D49" i="3"/>
  <c r="D46" i="3"/>
  <c r="D43" i="3"/>
  <c r="D40" i="3"/>
  <c r="D37" i="3"/>
  <c r="D34" i="3"/>
  <c r="D31" i="3"/>
  <c r="D28" i="3"/>
  <c r="D25" i="3"/>
  <c r="D22" i="3"/>
  <c r="D16" i="3"/>
  <c r="D13" i="3"/>
  <c r="D10" i="3"/>
  <c r="D7" i="3"/>
  <c r="D4" i="3"/>
</calcChain>
</file>

<file path=xl/sharedStrings.xml><?xml version="1.0" encoding="utf-8"?>
<sst xmlns="http://schemas.openxmlformats.org/spreadsheetml/2006/main" count="333" uniqueCount="130">
  <si>
    <t>CODIGO</t>
  </si>
  <si>
    <t>INDICADOR</t>
  </si>
  <si>
    <t>FORMULA</t>
  </si>
  <si>
    <t>SERVICIO/AREA</t>
  </si>
  <si>
    <t xml:space="preserve">RESPONSABLE </t>
  </si>
  <si>
    <t xml:space="preserve">ESTADO </t>
  </si>
  <si>
    <t>P.2.1</t>
  </si>
  <si>
    <t>Tasa de incidencia de neumonía asociada a ventilador mecánico (NAV)</t>
  </si>
  <si>
    <t>Número de Neumonías Asociadas a Ventilador nuevas en la UCI (adulto o pediátrica o neonatal)</t>
  </si>
  <si>
    <t>REHABILITACION</t>
  </si>
  <si>
    <t>Coord. Rehabilitacion</t>
  </si>
  <si>
    <t>Número de días ventilador mecánico en UCI (adulto o pediátrica o neonatal)</t>
  </si>
  <si>
    <t>Resultado</t>
  </si>
  <si>
    <t>P.2.2</t>
  </si>
  <si>
    <t>Tasa de incidencia de infección del tracto urinario asociada a catéter (ISTU-AC)</t>
  </si>
  <si>
    <t>Sumatoria de los casos nuevos de Infección del Tracto Urinario Asociada a Catéter en un mes de seguimiento</t>
  </si>
  <si>
    <t>INFECCIONES/UCI</t>
  </si>
  <si>
    <t>Referente Infecciones</t>
  </si>
  <si>
    <t xml:space="preserve">Indicador caracterizado y en medicion </t>
  </si>
  <si>
    <t>Número días catéter urinario en UCI (adulto, y pediátrica) en un mes de seguimiento</t>
  </si>
  <si>
    <t>P.2.3</t>
  </si>
  <si>
    <t>Tasa de incidencia de infección del torrente sanguíneo asociada a catéter (ITS-AC)</t>
  </si>
  <si>
    <t>Sumatoria de casos nuevos de Infección del Torrente Sanguíneo Asociada a Catéter en un mes de seguimiento.</t>
  </si>
  <si>
    <t>Número días catéter central en UCI (Adulto o Pediátrica o Neonatal) en un mes de seguimiento.</t>
  </si>
  <si>
    <t>P.2.6</t>
  </si>
  <si>
    <t>Tasa de caída de pacientes en el servicio de hospitalización</t>
  </si>
  <si>
    <t>Número total de pacientes hospitalizados que sufren caídas en el periodo.</t>
  </si>
  <si>
    <t>HOSPITALIZACION</t>
  </si>
  <si>
    <t>Jefe Departamento Enfermeria</t>
  </si>
  <si>
    <t>Sumatoria de días de estancia de los pacientes en los servicios de hospitalización en el periodo.</t>
  </si>
  <si>
    <t>P.2.7</t>
  </si>
  <si>
    <t>Tasa de caída de pacientes en el servicio de urgencias</t>
  </si>
  <si>
    <t>Número total de pacientes atendidos en urgencias que sufren caídas en el periodo.</t>
  </si>
  <si>
    <t>URGENCIAS</t>
  </si>
  <si>
    <t>Coord. Urgencias</t>
  </si>
  <si>
    <t>Total de personas atendidas en urgencias en el periodo</t>
  </si>
  <si>
    <t>P.2.8</t>
  </si>
  <si>
    <t>Tasa de caída de pacientes en el servicio de consulta externa</t>
  </si>
  <si>
    <t>Número total de pacientes atendidos en consulta externa que sufren caídas en el periodo.</t>
  </si>
  <si>
    <t>Total de personas atendidas en consulta externa</t>
  </si>
  <si>
    <t>CONSULTA EXTERNA</t>
  </si>
  <si>
    <t>Coord. Consulta Externa</t>
  </si>
  <si>
    <t>P.2.9</t>
  </si>
  <si>
    <t>Tasa de caída de pacientes en el servicio de apoyo diagnóstico y complementación terapéutica</t>
  </si>
  <si>
    <t>Número total de pacientes atendidos en el servicio de Apoyo Diagnóstico y Complementación Terapéutica que sufren caídas</t>
  </si>
  <si>
    <t>Total de personas atendidas en el servicio de apoyo diagnóstico y complementación terapéutica.</t>
  </si>
  <si>
    <t>IMAGENOLOGIA</t>
  </si>
  <si>
    <t>Coord. Imagenologia</t>
  </si>
  <si>
    <t>P.2.10</t>
  </si>
  <si>
    <t>Proporción de eventos adversos relacionados con la administración de medicamentos en hospitalización</t>
  </si>
  <si>
    <t>Número de eventos adversos relacionados con la administración de medicamentos en hospitalización</t>
  </si>
  <si>
    <t>Total de egresos de hospitalización.</t>
  </si>
  <si>
    <t>P.2.11</t>
  </si>
  <si>
    <t>Proporción de eventos adversos relacionados con la administración de medicamentos en urgencias</t>
  </si>
  <si>
    <t>Número de eventos adversos relacionados con la administración de medicamentos en urgencias.</t>
  </si>
  <si>
    <t>Total de personas atendidas en urgencias.</t>
  </si>
  <si>
    <t>Jefe Enfermeria Servicio Urg</t>
  </si>
  <si>
    <t>P.2.12</t>
  </si>
  <si>
    <t>Tasa de úlceras por presión</t>
  </si>
  <si>
    <t>Número de pacientes que desarrollan úlceras por presión en la institución en el periodo</t>
  </si>
  <si>
    <t>SEGURIDAD DEL PACIENTE</t>
  </si>
  <si>
    <t>Seguridad del paciente</t>
  </si>
  <si>
    <t>Sumatoria de días de estancia de los pacientes en los servicios de hospitalización</t>
  </si>
  <si>
    <t>P.2.13</t>
  </si>
  <si>
    <t>Proporción de reingreso de pacientes al servicio de urgencias en menos de 72 horas</t>
  </si>
  <si>
    <t>Número de pacientes que reingresan al servicio de urgencias en la misma institución antes de 72 horas con el mismo diagnóstico de egreso</t>
  </si>
  <si>
    <t>Supervisor de Operaciones Asistenciales</t>
  </si>
  <si>
    <t>Número total de egresos vivos atendidos en el servicio de urgencias durante el periodo definido</t>
  </si>
  <si>
    <t>P.2.14</t>
  </si>
  <si>
    <t>Tasa de reingreso de pacientes hospitalizados en menos de 15 días</t>
  </si>
  <si>
    <t>Número de pacientes que reingresan al servicio de hospitalización, en la misma institución,antes de 15 días, por el mismo diagnóstico de egreso en el período.</t>
  </si>
  <si>
    <t>Número total de egresos vivos atendidos en el servicio de hospitalización en el periodo</t>
  </si>
  <si>
    <t>P.2.15</t>
  </si>
  <si>
    <t>Proporción de cancelación de cirugía</t>
  </si>
  <si>
    <t>Número total de cirugías programadas que fueron canceladas por causas atribuibles a la institución</t>
  </si>
  <si>
    <t>CIRUGIA</t>
  </si>
  <si>
    <t>Coord. Salas de Cirugia</t>
  </si>
  <si>
    <t>Número total de cirugías programadas</t>
  </si>
  <si>
    <t>P.3.3</t>
  </si>
  <si>
    <t>Tiempo promedio de espera para la asignación de cita de medicina interna</t>
  </si>
  <si>
    <t>Sumatoria de la diferencia de días calendario entre la fecha en la que se asignó la cita de Medicina Interna de primera vez y la fecha en la cual el usuario la solicitó</t>
  </si>
  <si>
    <t>Número total de citas de Medicina interna de primera vez asignadas</t>
  </si>
  <si>
    <t>P.3.5</t>
  </si>
  <si>
    <t>Tiempo promedio de espera para la asignación de cita de ginecología</t>
  </si>
  <si>
    <t>Sumatoria de la diferencia de días calendario entre la fecha en la que se asignó la cita de Ginecología de primera vez y la fecha en la cual el usuario la solicitó</t>
  </si>
  <si>
    <t>Número total de citas de Ginecología de primera vez asignadas</t>
  </si>
  <si>
    <t>P.3.7</t>
  </si>
  <si>
    <t>Tiempo promedio de espera para la asignación de cita de cirugía general</t>
  </si>
  <si>
    <t>Sumatoria de la diferencia de días calendario entre la fecha en la que se asignó la cita de Cirugía General de primera vez y la fecha en la cual el usuario la solici</t>
  </si>
  <si>
    <t>Número total de citas de Cirugía General de primera vez asignadas</t>
  </si>
  <si>
    <t>P.3.8</t>
  </si>
  <si>
    <t>Tiempo promedio de espera para la toma de ecografía</t>
  </si>
  <si>
    <t>Sumatoria de la diferencia de días calendario entre la fecha en la que se realiza la toma de la Ecografía y la fecha en la que se solicita</t>
  </si>
  <si>
    <t>Número total de Ecografías realizadas</t>
  </si>
  <si>
    <t>P.3.9</t>
  </si>
  <si>
    <t>Tiempo promedio de espera para la toma de resonancia magnética nuclear</t>
  </si>
  <si>
    <t>Sumatoria de la diferencia de días calendario entre la fecha en la que se realiza la toma de la de Resonancia Magnética Nuclear y la fecha en la que se solicita</t>
  </si>
  <si>
    <t>Número total de Resonancia Magnética Nuclear realizadas</t>
  </si>
  <si>
    <t>P.3.10</t>
  </si>
  <si>
    <t>Tiempo promedio de espera para la atención del paciente clasificado como triage II</t>
  </si>
  <si>
    <t>Sumatoria del número de minutos transcurridos a partir de que el paciente es clasificado como Triage 2 y el momento en el cual es atendido en consulta de Urgencias por médico.</t>
  </si>
  <si>
    <t>Número total de pacientes clasificados como Triage 2, en un periodo determinado</t>
  </si>
  <si>
    <t>P.3.14</t>
  </si>
  <si>
    <t>Proporción de satisfacción global de usuarios de IPS</t>
  </si>
  <si>
    <t>Número de usuarios que respondieron “muy buena” o “buena” a la pregunta: ¿cómo calificaría su experiencia global respecto a los servicios de salud que ha recibido a través de su IPS?”</t>
  </si>
  <si>
    <t>Número de usuarios que respondieron la pregunta</t>
  </si>
  <si>
    <t>ATENCION AL USUARIO</t>
  </si>
  <si>
    <t>Coord. Atencion al usuario</t>
  </si>
  <si>
    <t>Indicador caracterizado y en medicion faltan datos</t>
  </si>
  <si>
    <t>P.3.15</t>
  </si>
  <si>
    <t>Proporción de usuarios que recomendaría su IPS a un familiar o amigo</t>
  </si>
  <si>
    <t>Número de usuarios que respondieron “definitivamente sí” o “probablemente sí” a la pregunta:” ¿recomendaría a sus familiares y amigos esta IPS?”,</t>
  </si>
  <si>
    <t>Hasleidy Peralta López</t>
  </si>
  <si>
    <t>Mónica Caparroso Ramírez</t>
  </si>
  <si>
    <t>Angie Marcela Vanegas Díaz</t>
  </si>
  <si>
    <t>Maximiliano Monroy</t>
  </si>
  <si>
    <t>Manuel Paternina</t>
  </si>
  <si>
    <t>Johanna Camargo</t>
  </si>
  <si>
    <t>N/A</t>
  </si>
  <si>
    <t>Monica Chuguelavo</t>
  </si>
  <si>
    <t>Manuel Fernando Paternina</t>
  </si>
  <si>
    <t>Massiel Molina Ayerbe</t>
  </si>
  <si>
    <t>ABRIL</t>
  </si>
  <si>
    <t>NO APLICA</t>
  </si>
  <si>
    <t>TECNOLOGIA</t>
  </si>
  <si>
    <t>REPORTE EGRESOS</t>
  </si>
  <si>
    <t>REPORTE INGRESOS</t>
  </si>
  <si>
    <t>CONTAR PACIENTES QUE ATENDIERON ORDENES DE RADIOLOGIA</t>
  </si>
  <si>
    <t>EGRESOS VIVOS</t>
  </si>
  <si>
    <t>REINGRESOS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</si>
</sst>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b/>
      <sz val="10"/>
      <color theme="0"/>
      <name val="Calibri"/>
      <family val="2"/>
    </font>
    <font>
      <b/>
      <sz val="14"/>
      <color theme="0"/>
      <name val="Calibri"/>
      <family val="2"/>
    </font>
    <font>
      <sz val="12"/>
      <color theme="1"/>
      <name val="Calibri"/>
      <family val="2"/>
    </font>
    <font>
      <sz val="14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2"/>
      <color rgb="FFFF0000"/>
      <name val="Calibri"/>
      <family val="2"/>
    </font>
    <font>
      <sz val="14"/>
      <color rgb="FFFF0000"/>
      <name val="Calibri"/>
      <family val="2"/>
    </font>
    <font>
      <sz val="11"/>
      <color rgb="FFFF0000"/>
      <name val="Calibri"/>
      <family val="2"/>
    </font>
    <font>
      <b/>
      <sz val="11"/>
      <color rgb="FFFF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2" fillId="2" borderId="3" xfId="0" applyFont="1" applyFill="1" applyBorder="1" applyAlignment="1">
      <alignment horizontal="center" vertical="center" wrapText="1"/>
    </xf>
    <xf numFmtId="0" fontId="5" fillId="0" borderId="5" xfId="0" applyFont="1" applyBorder="1" applyAlignment="1">
      <alignment horizontal="justify" vertical="center" wrapText="1"/>
    </xf>
    <xf numFmtId="0" fontId="5" fillId="0" borderId="7" xfId="0" applyFont="1" applyBorder="1" applyAlignment="1">
      <alignment horizontal="justify" vertical="center" wrapText="1"/>
    </xf>
    <xf numFmtId="0" fontId="6" fillId="3" borderId="9" xfId="0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justify" vertical="center" wrapText="1"/>
    </xf>
    <xf numFmtId="1" fontId="5" fillId="0" borderId="10" xfId="0" applyNumberFormat="1" applyFont="1" applyBorder="1" applyAlignment="1">
      <alignment horizontal="center" vertical="center" wrapText="1"/>
    </xf>
    <xf numFmtId="0" fontId="5" fillId="0" borderId="11" xfId="0" applyFont="1" applyBorder="1" applyAlignment="1">
      <alignment horizontal="justify" vertical="center" wrapText="1"/>
    </xf>
    <xf numFmtId="0" fontId="5" fillId="0" borderId="8" xfId="0" applyFont="1" applyBorder="1" applyAlignment="1">
      <alignment horizontal="justify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justify" vertical="center"/>
    </xf>
    <xf numFmtId="0" fontId="2" fillId="2" borderId="12" xfId="0" applyFont="1" applyFill="1" applyBorder="1" applyAlignment="1">
      <alignment horizontal="center" vertical="center" wrapText="1"/>
    </xf>
    <xf numFmtId="0" fontId="6" fillId="3" borderId="14" xfId="0" applyFont="1" applyFill="1" applyBorder="1" applyAlignment="1">
      <alignment horizontal="center" vertical="center" wrapText="1"/>
    </xf>
    <xf numFmtId="1" fontId="5" fillId="0" borderId="15" xfId="0" applyNumberFormat="1" applyFont="1" applyBorder="1" applyAlignment="1">
      <alignment horizontal="center" vertical="center" wrapText="1"/>
    </xf>
    <xf numFmtId="1" fontId="5" fillId="0" borderId="16" xfId="0" applyNumberFormat="1" applyFont="1" applyBorder="1" applyAlignment="1">
      <alignment horizontal="center" vertical="center" wrapText="1"/>
    </xf>
    <xf numFmtId="0" fontId="6" fillId="3" borderId="13" xfId="0" applyFont="1" applyFill="1" applyBorder="1" applyAlignment="1">
      <alignment horizontal="center" vertical="center" wrapText="1"/>
    </xf>
    <xf numFmtId="0" fontId="6" fillId="3" borderId="17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 wrapText="1"/>
    </xf>
    <xf numFmtId="1" fontId="5" fillId="0" borderId="16" xfId="0" applyNumberFormat="1" applyFont="1" applyFill="1" applyBorder="1" applyAlignment="1">
      <alignment horizontal="center" vertical="center" wrapText="1"/>
    </xf>
    <xf numFmtId="164" fontId="5" fillId="0" borderId="15" xfId="0" applyNumberFormat="1" applyFont="1" applyFill="1" applyBorder="1" applyAlignment="1">
      <alignment horizontal="center" vertical="center" wrapText="1"/>
    </xf>
    <xf numFmtId="0" fontId="5" fillId="0" borderId="16" xfId="0" applyFont="1" applyFill="1" applyBorder="1" applyAlignment="1">
      <alignment horizontal="center" vertical="center" wrapText="1"/>
    </xf>
    <xf numFmtId="0" fontId="9" fillId="0" borderId="4" xfId="0" applyFont="1" applyBorder="1" applyAlignment="1">
      <alignment horizontal="justify" vertical="center" wrapText="1"/>
    </xf>
    <xf numFmtId="1" fontId="9" fillId="0" borderId="15" xfId="0" applyNumberFormat="1" applyFont="1" applyBorder="1" applyAlignment="1">
      <alignment horizontal="center" vertical="center" wrapText="1"/>
    </xf>
    <xf numFmtId="0" fontId="9" fillId="0" borderId="11" xfId="0" applyFont="1" applyBorder="1" applyAlignment="1">
      <alignment horizontal="justify" vertical="center" wrapText="1"/>
    </xf>
    <xf numFmtId="0" fontId="10" fillId="3" borderId="9" xfId="0" applyFont="1" applyFill="1" applyBorder="1" applyAlignment="1">
      <alignment horizontal="center" vertical="center" wrapText="1"/>
    </xf>
    <xf numFmtId="0" fontId="10" fillId="3" borderId="13" xfId="0" applyFont="1" applyFill="1" applyBorder="1" applyAlignment="1">
      <alignment horizontal="center" vertical="center" wrapText="1"/>
    </xf>
    <xf numFmtId="0" fontId="6" fillId="3" borderId="18" xfId="0" applyFont="1" applyFill="1" applyBorder="1" applyAlignment="1">
      <alignment horizontal="center" vertical="center" wrapText="1"/>
    </xf>
    <xf numFmtId="1" fontId="5" fillId="0" borderId="15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1" fontId="5" fillId="0" borderId="8" xfId="0" applyNumberFormat="1" applyFont="1" applyFill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5" fillId="0" borderId="20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5" fillId="4" borderId="11" xfId="0" applyFont="1" applyFill="1" applyBorder="1" applyAlignment="1">
      <alignment horizontal="justify" vertical="center" wrapText="1"/>
    </xf>
    <xf numFmtId="0" fontId="5" fillId="4" borderId="0" xfId="0" applyFont="1" applyFill="1" applyBorder="1" applyAlignment="1">
      <alignment horizontal="center" vertical="center" wrapText="1"/>
    </xf>
    <xf numFmtId="0" fontId="0" fillId="4" borderId="0" xfId="0" applyFill="1"/>
    <xf numFmtId="0" fontId="5" fillId="4" borderId="4" xfId="0" applyFont="1" applyFill="1" applyBorder="1" applyAlignment="1">
      <alignment horizontal="justify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justify" vertical="center" wrapText="1"/>
    </xf>
    <xf numFmtId="0" fontId="4" fillId="0" borderId="6" xfId="0" applyFont="1" applyBorder="1" applyAlignment="1">
      <alignment horizontal="justify" vertical="center" wrapText="1"/>
    </xf>
    <xf numFmtId="0" fontId="4" fillId="0" borderId="8" xfId="0" applyFont="1" applyBorder="1" applyAlignment="1">
      <alignment horizontal="justify" vertical="center" wrapText="1"/>
    </xf>
    <xf numFmtId="0" fontId="4" fillId="0" borderId="4" xfId="0" applyFont="1" applyFill="1" applyBorder="1" applyAlignment="1">
      <alignment horizontal="justify" vertical="center" wrapText="1"/>
    </xf>
    <xf numFmtId="0" fontId="4" fillId="0" borderId="6" xfId="0" applyFont="1" applyFill="1" applyBorder="1" applyAlignment="1">
      <alignment horizontal="justify" vertical="center" wrapText="1"/>
    </xf>
    <xf numFmtId="0" fontId="4" fillId="0" borderId="8" xfId="0" applyFont="1" applyFill="1" applyBorder="1" applyAlignment="1">
      <alignment horizontal="justify" vertical="center" wrapText="1"/>
    </xf>
    <xf numFmtId="0" fontId="3" fillId="0" borderId="1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justify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8" fillId="0" borderId="4" xfId="0" applyFont="1" applyFill="1" applyBorder="1" applyAlignment="1">
      <alignment horizontal="justify" vertical="center" wrapText="1"/>
    </xf>
    <xf numFmtId="0" fontId="8" fillId="0" borderId="6" xfId="0" applyFont="1" applyFill="1" applyBorder="1" applyAlignment="1">
      <alignment horizontal="justify" vertical="center" wrapText="1"/>
    </xf>
    <xf numFmtId="0" fontId="8" fillId="0" borderId="8" xfId="0" applyFont="1" applyFill="1" applyBorder="1" applyAlignment="1">
      <alignment horizontal="justify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9C83B0-F8E7-432A-887C-6E27F34DF487}">
  <dimension ref="A1:I64"/>
  <sheetViews>
    <sheetView showGridLines="0" tabSelected="1" zoomScale="85" zoomScaleNormal="85" workbookViewId="0">
      <pane ySplit="1" topLeftCell="A14" activePane="bottomLeft" state="frozen"/>
      <selection pane="bottomLeft" activeCell="C17" sqref="C17"/>
    </sheetView>
  </sheetViews>
  <sheetFormatPr baseColWidth="10" defaultRowHeight="15" x14ac:dyDescent="0.25"/>
  <cols>
    <col min="1" max="1" width="7.7109375" customWidth="1"/>
    <col min="2" max="2" width="30.5703125" style="10" customWidth="1"/>
    <col min="3" max="3" width="43" style="10" customWidth="1"/>
    <col min="4" max="4" width="11.7109375" bestFit="1" customWidth="1"/>
    <col min="5" max="5" width="21.140625" customWidth="1"/>
    <col min="6" max="6" width="23.7109375" customWidth="1"/>
    <col min="7" max="7" width="32.42578125" customWidth="1"/>
    <col min="8" max="8" width="34.42578125" customWidth="1"/>
    <col min="9" max="9" width="13.28515625" customWidth="1"/>
  </cols>
  <sheetData>
    <row r="1" spans="1:9" ht="38.25" thickBot="1" x14ac:dyDescent="0.3">
      <c r="A1" s="17" t="s">
        <v>0</v>
      </c>
      <c r="B1" s="18" t="s">
        <v>1</v>
      </c>
      <c r="C1" s="18" t="s">
        <v>2</v>
      </c>
      <c r="D1" s="18" t="s">
        <v>122</v>
      </c>
      <c r="E1" s="11" t="s">
        <v>3</v>
      </c>
      <c r="F1" s="1" t="s">
        <v>4</v>
      </c>
      <c r="G1" s="1" t="s">
        <v>5</v>
      </c>
      <c r="I1" s="40" t="s">
        <v>124</v>
      </c>
    </row>
    <row r="2" spans="1:9" ht="45" x14ac:dyDescent="0.25">
      <c r="A2" s="45" t="s">
        <v>6</v>
      </c>
      <c r="B2" s="48" t="s">
        <v>7</v>
      </c>
      <c r="C2" s="2" t="s">
        <v>8</v>
      </c>
      <c r="D2" s="29">
        <v>0</v>
      </c>
      <c r="E2" s="33" t="s">
        <v>9</v>
      </c>
      <c r="F2" s="34" t="s">
        <v>10</v>
      </c>
      <c r="G2" s="32" t="s">
        <v>18</v>
      </c>
      <c r="H2" s="45" t="s">
        <v>112</v>
      </c>
      <c r="I2" s="39" t="s">
        <v>123</v>
      </c>
    </row>
    <row r="3" spans="1:9" ht="30.75" thickBot="1" x14ac:dyDescent="0.3">
      <c r="A3" s="46"/>
      <c r="B3" s="49"/>
      <c r="C3" s="3" t="s">
        <v>11</v>
      </c>
      <c r="D3" s="30">
        <v>256</v>
      </c>
      <c r="E3" s="33" t="s">
        <v>9</v>
      </c>
      <c r="F3" s="34" t="s">
        <v>10</v>
      </c>
      <c r="G3" s="32" t="s">
        <v>18</v>
      </c>
      <c r="H3" s="46"/>
    </row>
    <row r="4" spans="1:9" ht="30.75" thickBot="1" x14ac:dyDescent="0.3">
      <c r="A4" s="47"/>
      <c r="B4" s="50"/>
      <c r="C4" s="4" t="s">
        <v>12</v>
      </c>
      <c r="D4" s="12">
        <f>+D2/D3</f>
        <v>0</v>
      </c>
      <c r="E4" s="33" t="s">
        <v>9</v>
      </c>
      <c r="F4" s="34" t="s">
        <v>10</v>
      </c>
      <c r="G4" s="32" t="s">
        <v>18</v>
      </c>
      <c r="H4" s="47"/>
    </row>
    <row r="5" spans="1:9" ht="45" x14ac:dyDescent="0.25">
      <c r="A5" s="45" t="s">
        <v>13</v>
      </c>
      <c r="B5" s="48" t="s">
        <v>14</v>
      </c>
      <c r="C5" s="5" t="s">
        <v>15</v>
      </c>
      <c r="D5" s="28">
        <v>1</v>
      </c>
      <c r="E5" s="31" t="s">
        <v>16</v>
      </c>
      <c r="F5" s="32" t="s">
        <v>17</v>
      </c>
      <c r="G5" s="32" t="s">
        <v>18</v>
      </c>
      <c r="H5" s="45" t="s">
        <v>113</v>
      </c>
      <c r="I5" s="39" t="s">
        <v>123</v>
      </c>
    </row>
    <row r="6" spans="1:9" ht="30.75" thickBot="1" x14ac:dyDescent="0.3">
      <c r="A6" s="46"/>
      <c r="B6" s="49"/>
      <c r="C6" s="7" t="s">
        <v>19</v>
      </c>
      <c r="D6" s="19">
        <v>399</v>
      </c>
      <c r="E6" s="31" t="s">
        <v>16</v>
      </c>
      <c r="F6" s="32" t="s">
        <v>17</v>
      </c>
      <c r="G6" s="32" t="s">
        <v>18</v>
      </c>
      <c r="H6" s="46"/>
    </row>
    <row r="7" spans="1:9" ht="30.75" thickBot="1" x14ac:dyDescent="0.3">
      <c r="A7" s="47"/>
      <c r="B7" s="50"/>
      <c r="C7" s="4" t="s">
        <v>12</v>
      </c>
      <c r="D7" s="15">
        <f>+D5/D6</f>
        <v>2.5062656641604009E-3</v>
      </c>
      <c r="E7" s="31" t="s">
        <v>16</v>
      </c>
      <c r="F7" s="32" t="s">
        <v>17</v>
      </c>
      <c r="G7" s="32" t="s">
        <v>18</v>
      </c>
      <c r="H7" s="47"/>
    </row>
    <row r="8" spans="1:9" ht="45" x14ac:dyDescent="0.25">
      <c r="A8" s="45" t="s">
        <v>20</v>
      </c>
      <c r="B8" s="48" t="s">
        <v>21</v>
      </c>
      <c r="C8" s="5" t="s">
        <v>22</v>
      </c>
      <c r="D8" s="28">
        <v>4</v>
      </c>
      <c r="E8" s="31" t="s">
        <v>16</v>
      </c>
      <c r="F8" s="32" t="s">
        <v>17</v>
      </c>
      <c r="G8" s="32" t="s">
        <v>18</v>
      </c>
      <c r="H8" s="45" t="s">
        <v>113</v>
      </c>
      <c r="I8" s="39" t="s">
        <v>123</v>
      </c>
    </row>
    <row r="9" spans="1:9" ht="45.75" thickBot="1" x14ac:dyDescent="0.3">
      <c r="A9" s="46"/>
      <c r="B9" s="49"/>
      <c r="C9" s="8" t="s">
        <v>23</v>
      </c>
      <c r="D9" s="19">
        <v>326</v>
      </c>
      <c r="E9" s="31" t="s">
        <v>16</v>
      </c>
      <c r="F9" s="32" t="s">
        <v>17</v>
      </c>
      <c r="G9" s="32" t="s">
        <v>18</v>
      </c>
      <c r="H9" s="46"/>
    </row>
    <row r="10" spans="1:9" ht="30.75" thickBot="1" x14ac:dyDescent="0.3">
      <c r="A10" s="47"/>
      <c r="B10" s="50"/>
      <c r="C10" s="4" t="s">
        <v>12</v>
      </c>
      <c r="D10" s="15">
        <f>+D8/D9</f>
        <v>1.2269938650306749E-2</v>
      </c>
      <c r="E10" s="31" t="s">
        <v>16</v>
      </c>
      <c r="F10" s="32" t="s">
        <v>17</v>
      </c>
      <c r="G10" s="32" t="s">
        <v>18</v>
      </c>
      <c r="H10" s="47"/>
    </row>
    <row r="11" spans="1:9" ht="30" x14ac:dyDescent="0.25">
      <c r="A11" s="45" t="s">
        <v>24</v>
      </c>
      <c r="B11" s="48" t="s">
        <v>25</v>
      </c>
      <c r="C11" s="5" t="s">
        <v>26</v>
      </c>
      <c r="D11" s="28">
        <v>4</v>
      </c>
      <c r="E11" s="31" t="s">
        <v>27</v>
      </c>
      <c r="F11" s="32" t="s">
        <v>28</v>
      </c>
      <c r="G11" s="32" t="s">
        <v>18</v>
      </c>
      <c r="H11" s="45" t="s">
        <v>114</v>
      </c>
    </row>
    <row r="12" spans="1:9" ht="45.75" thickBot="1" x14ac:dyDescent="0.3">
      <c r="A12" s="46"/>
      <c r="B12" s="49"/>
      <c r="C12" s="41" t="s">
        <v>29</v>
      </c>
      <c r="D12" s="19">
        <v>6451</v>
      </c>
      <c r="E12" s="31" t="s">
        <v>27</v>
      </c>
      <c r="F12" s="32" t="s">
        <v>28</v>
      </c>
      <c r="G12" s="32" t="s">
        <v>18</v>
      </c>
      <c r="H12" s="46"/>
      <c r="I12" s="42" t="s">
        <v>125</v>
      </c>
    </row>
    <row r="13" spans="1:9" s="9" customFormat="1" ht="30.75" thickBot="1" x14ac:dyDescent="0.3">
      <c r="A13" s="47"/>
      <c r="B13" s="50"/>
      <c r="C13" s="4" t="s">
        <v>12</v>
      </c>
      <c r="D13" s="15">
        <f>+D11/D12</f>
        <v>6.2005890559603159E-4</v>
      </c>
      <c r="E13" s="31" t="s">
        <v>27</v>
      </c>
      <c r="F13" s="32" t="s">
        <v>28</v>
      </c>
      <c r="G13" s="32" t="s">
        <v>18</v>
      </c>
      <c r="H13" s="47"/>
    </row>
    <row r="14" spans="1:9" ht="30" x14ac:dyDescent="0.25">
      <c r="A14" s="45" t="s">
        <v>30</v>
      </c>
      <c r="B14" s="48" t="s">
        <v>31</v>
      </c>
      <c r="C14" s="5" t="s">
        <v>32</v>
      </c>
      <c r="D14" s="28">
        <v>3</v>
      </c>
      <c r="E14" s="31" t="s">
        <v>33</v>
      </c>
      <c r="F14" s="32" t="s">
        <v>34</v>
      </c>
      <c r="G14" s="32" t="s">
        <v>18</v>
      </c>
      <c r="H14" s="45" t="s">
        <v>114</v>
      </c>
      <c r="I14" s="39" t="s">
        <v>123</v>
      </c>
    </row>
    <row r="15" spans="1:9" ht="30.75" thickBot="1" x14ac:dyDescent="0.3">
      <c r="A15" s="46"/>
      <c r="B15" s="49"/>
      <c r="C15" s="41" t="s">
        <v>35</v>
      </c>
      <c r="D15" s="19">
        <v>1642</v>
      </c>
      <c r="E15" s="31" t="s">
        <v>33</v>
      </c>
      <c r="F15" s="32" t="s">
        <v>34</v>
      </c>
      <c r="G15" s="32" t="s">
        <v>18</v>
      </c>
      <c r="H15" s="46"/>
      <c r="I15" s="42" t="s">
        <v>126</v>
      </c>
    </row>
    <row r="16" spans="1:9" ht="30.75" thickBot="1" x14ac:dyDescent="0.3">
      <c r="A16" s="47"/>
      <c r="B16" s="50"/>
      <c r="C16" s="4" t="s">
        <v>12</v>
      </c>
      <c r="D16" s="15">
        <f>+D14/D15</f>
        <v>1.8270401948842874E-3</v>
      </c>
      <c r="E16" s="32" t="s">
        <v>33</v>
      </c>
      <c r="F16" s="32" t="s">
        <v>34</v>
      </c>
      <c r="G16" s="32" t="s">
        <v>18</v>
      </c>
      <c r="H16" s="47"/>
    </row>
    <row r="17" spans="1:9" ht="45" x14ac:dyDescent="0.25">
      <c r="A17" s="45" t="s">
        <v>36</v>
      </c>
      <c r="B17" s="48" t="s">
        <v>37</v>
      </c>
      <c r="C17" s="5" t="s">
        <v>38</v>
      </c>
      <c r="D17" s="28">
        <v>0</v>
      </c>
      <c r="E17" s="32" t="s">
        <v>40</v>
      </c>
      <c r="F17" s="32" t="s">
        <v>41</v>
      </c>
      <c r="G17" s="32" t="s">
        <v>18</v>
      </c>
      <c r="H17" s="45" t="s">
        <v>114</v>
      </c>
      <c r="I17" s="39" t="s">
        <v>123</v>
      </c>
    </row>
    <row r="18" spans="1:9" ht="30.75" thickBot="1" x14ac:dyDescent="0.3">
      <c r="A18" s="46"/>
      <c r="B18" s="49"/>
      <c r="C18" s="41" t="s">
        <v>39</v>
      </c>
      <c r="D18" s="19">
        <v>702</v>
      </c>
      <c r="E18" s="32" t="s">
        <v>40</v>
      </c>
      <c r="F18" s="32" t="s">
        <v>41</v>
      </c>
      <c r="G18" s="32" t="s">
        <v>18</v>
      </c>
      <c r="H18" s="46"/>
      <c r="I18" s="43"/>
    </row>
    <row r="19" spans="1:9" ht="30.75" thickBot="1" x14ac:dyDescent="0.3">
      <c r="A19" s="47"/>
      <c r="B19" s="50"/>
      <c r="C19" s="4" t="s">
        <v>12</v>
      </c>
      <c r="D19" s="15">
        <f>+D17/D18</f>
        <v>0</v>
      </c>
      <c r="E19" s="6" t="s">
        <v>40</v>
      </c>
      <c r="F19" s="32" t="s">
        <v>41</v>
      </c>
      <c r="G19" s="32" t="s">
        <v>18</v>
      </c>
      <c r="H19" s="47"/>
    </row>
    <row r="20" spans="1:9" ht="60" x14ac:dyDescent="0.25">
      <c r="A20" s="45" t="s">
        <v>42</v>
      </c>
      <c r="B20" s="48" t="s">
        <v>43</v>
      </c>
      <c r="C20" s="5" t="s">
        <v>44</v>
      </c>
      <c r="D20" s="29">
        <v>0</v>
      </c>
      <c r="E20" s="31" t="s">
        <v>46</v>
      </c>
      <c r="F20" s="32" t="s">
        <v>47</v>
      </c>
      <c r="G20" s="32" t="s">
        <v>18</v>
      </c>
      <c r="H20" s="45" t="s">
        <v>114</v>
      </c>
    </row>
    <row r="21" spans="1:9" ht="90.75" thickBot="1" x14ac:dyDescent="0.3">
      <c r="A21" s="46"/>
      <c r="B21" s="49"/>
      <c r="C21" s="41" t="s">
        <v>45</v>
      </c>
      <c r="D21" s="19">
        <v>2781</v>
      </c>
      <c r="E21" s="31" t="s">
        <v>46</v>
      </c>
      <c r="F21" s="32" t="s">
        <v>47</v>
      </c>
      <c r="G21" s="32" t="s">
        <v>18</v>
      </c>
      <c r="H21" s="46"/>
      <c r="I21" s="42" t="s">
        <v>127</v>
      </c>
    </row>
    <row r="22" spans="1:9" ht="30.75" thickBot="1" x14ac:dyDescent="0.3">
      <c r="A22" s="47"/>
      <c r="B22" s="50"/>
      <c r="C22" s="4" t="s">
        <v>12</v>
      </c>
      <c r="D22" s="15">
        <f>+D20/D21</f>
        <v>0</v>
      </c>
      <c r="E22" s="31" t="s">
        <v>46</v>
      </c>
      <c r="F22" s="32" t="s">
        <v>47</v>
      </c>
      <c r="G22" s="32" t="s">
        <v>18</v>
      </c>
      <c r="H22" s="47"/>
    </row>
    <row r="23" spans="1:9" ht="45" x14ac:dyDescent="0.25">
      <c r="A23" s="45" t="s">
        <v>48</v>
      </c>
      <c r="B23" s="48" t="s">
        <v>49</v>
      </c>
      <c r="C23" s="5" t="s">
        <v>50</v>
      </c>
      <c r="D23" s="28">
        <v>3</v>
      </c>
      <c r="E23" s="31" t="s">
        <v>27</v>
      </c>
      <c r="F23" s="32" t="s">
        <v>28</v>
      </c>
      <c r="G23" s="32" t="s">
        <v>18</v>
      </c>
      <c r="H23" s="45" t="s">
        <v>115</v>
      </c>
      <c r="I23" s="39" t="s">
        <v>123</v>
      </c>
    </row>
    <row r="24" spans="1:9" ht="30.75" thickBot="1" x14ac:dyDescent="0.3">
      <c r="A24" s="46"/>
      <c r="B24" s="49"/>
      <c r="C24" s="41" t="s">
        <v>51</v>
      </c>
      <c r="D24" s="19">
        <v>1226</v>
      </c>
      <c r="E24" s="31" t="s">
        <v>27</v>
      </c>
      <c r="F24" s="32" t="s">
        <v>28</v>
      </c>
      <c r="G24" s="32" t="s">
        <v>18</v>
      </c>
      <c r="H24" s="46"/>
      <c r="I24" s="42" t="s">
        <v>128</v>
      </c>
    </row>
    <row r="25" spans="1:9" ht="30.75" thickBot="1" x14ac:dyDescent="0.3">
      <c r="A25" s="47"/>
      <c r="B25" s="50"/>
      <c r="C25" s="4" t="s">
        <v>12</v>
      </c>
      <c r="D25" s="15">
        <f>+D23/D24</f>
        <v>2.4469820554649264E-3</v>
      </c>
      <c r="E25" s="31" t="s">
        <v>27</v>
      </c>
      <c r="F25" s="32" t="s">
        <v>28</v>
      </c>
      <c r="G25" s="32" t="s">
        <v>18</v>
      </c>
      <c r="H25" s="47"/>
    </row>
    <row r="26" spans="1:9" ht="45" x14ac:dyDescent="0.25">
      <c r="A26" s="45" t="s">
        <v>52</v>
      </c>
      <c r="B26" s="48" t="s">
        <v>53</v>
      </c>
      <c r="C26" s="5" t="s">
        <v>54</v>
      </c>
      <c r="D26" s="28">
        <v>0</v>
      </c>
      <c r="E26" s="31" t="s">
        <v>33</v>
      </c>
      <c r="F26" s="32" t="s">
        <v>56</v>
      </c>
      <c r="G26" s="32" t="s">
        <v>18</v>
      </c>
      <c r="H26" s="45" t="s">
        <v>115</v>
      </c>
    </row>
    <row r="27" spans="1:9" ht="30.75" thickBot="1" x14ac:dyDescent="0.3">
      <c r="A27" s="46"/>
      <c r="B27" s="49"/>
      <c r="C27" s="41" t="s">
        <v>55</v>
      </c>
      <c r="D27" s="19">
        <v>1398</v>
      </c>
      <c r="E27" s="31" t="s">
        <v>33</v>
      </c>
      <c r="F27" s="32" t="s">
        <v>56</v>
      </c>
      <c r="G27" s="32" t="s">
        <v>18</v>
      </c>
      <c r="H27" s="46"/>
      <c r="I27" s="43"/>
    </row>
    <row r="28" spans="1:9" ht="30.75" thickBot="1" x14ac:dyDescent="0.3">
      <c r="A28" s="47"/>
      <c r="B28" s="50"/>
      <c r="C28" s="4" t="s">
        <v>12</v>
      </c>
      <c r="D28" s="16">
        <f>D26/D27</f>
        <v>0</v>
      </c>
      <c r="E28" s="31" t="s">
        <v>33</v>
      </c>
      <c r="F28" s="32" t="s">
        <v>56</v>
      </c>
      <c r="G28" s="32" t="s">
        <v>18</v>
      </c>
      <c r="H28" s="47"/>
    </row>
    <row r="29" spans="1:9" ht="30" x14ac:dyDescent="0.25">
      <c r="A29" s="45" t="s">
        <v>57</v>
      </c>
      <c r="B29" s="48" t="s">
        <v>58</v>
      </c>
      <c r="C29" s="5" t="s">
        <v>59</v>
      </c>
      <c r="D29" s="28">
        <v>10</v>
      </c>
      <c r="E29" s="31" t="s">
        <v>60</v>
      </c>
      <c r="F29" s="32" t="s">
        <v>61</v>
      </c>
      <c r="G29" s="32" t="s">
        <v>18</v>
      </c>
      <c r="H29" s="45" t="s">
        <v>114</v>
      </c>
    </row>
    <row r="30" spans="1:9" ht="30.75" thickBot="1" x14ac:dyDescent="0.3">
      <c r="A30" s="46"/>
      <c r="B30" s="49"/>
      <c r="C30" s="41" t="s">
        <v>62</v>
      </c>
      <c r="D30" s="19">
        <v>10458</v>
      </c>
      <c r="E30" s="31" t="s">
        <v>60</v>
      </c>
      <c r="F30" s="32" t="s">
        <v>61</v>
      </c>
      <c r="G30" s="32" t="s">
        <v>18</v>
      </c>
      <c r="H30" s="46"/>
      <c r="I30" s="43" t="s">
        <v>125</v>
      </c>
    </row>
    <row r="31" spans="1:9" ht="30.75" thickBot="1" x14ac:dyDescent="0.3">
      <c r="A31" s="47"/>
      <c r="B31" s="50"/>
      <c r="C31" s="4" t="s">
        <v>12</v>
      </c>
      <c r="D31" s="15">
        <f>+D29/D30</f>
        <v>9.5620577548288386E-4</v>
      </c>
      <c r="E31" s="31" t="s">
        <v>60</v>
      </c>
      <c r="F31" s="32" t="s">
        <v>61</v>
      </c>
      <c r="G31" s="32" t="s">
        <v>18</v>
      </c>
      <c r="H31" s="47"/>
    </row>
    <row r="32" spans="1:9" ht="60" x14ac:dyDescent="0.25">
      <c r="A32" s="45" t="s">
        <v>63</v>
      </c>
      <c r="B32" s="51" t="s">
        <v>64</v>
      </c>
      <c r="C32" s="44" t="s">
        <v>65</v>
      </c>
      <c r="D32" s="28">
        <v>4</v>
      </c>
      <c r="E32" s="31" t="s">
        <v>33</v>
      </c>
      <c r="F32" s="32" t="s">
        <v>66</v>
      </c>
      <c r="G32" s="32" t="s">
        <v>18</v>
      </c>
      <c r="H32" s="45" t="s">
        <v>116</v>
      </c>
      <c r="I32" s="42" t="s">
        <v>129</v>
      </c>
    </row>
    <row r="33" spans="1:8" ht="45.75" thickBot="1" x14ac:dyDescent="0.3">
      <c r="A33" s="46"/>
      <c r="B33" s="52"/>
      <c r="C33" s="41" t="s">
        <v>67</v>
      </c>
      <c r="D33" s="19">
        <v>1364</v>
      </c>
      <c r="E33" s="31" t="s">
        <v>33</v>
      </c>
      <c r="F33" s="32" t="s">
        <v>66</v>
      </c>
      <c r="G33" s="32" t="s">
        <v>18</v>
      </c>
      <c r="H33" s="46"/>
    </row>
    <row r="34" spans="1:8" ht="45.75" thickBot="1" x14ac:dyDescent="0.3">
      <c r="A34" s="47"/>
      <c r="B34" s="53"/>
      <c r="C34" s="4" t="s">
        <v>12</v>
      </c>
      <c r="D34" s="15">
        <f>+D32/D33</f>
        <v>2.9325513196480938E-3</v>
      </c>
      <c r="E34" s="31" t="s">
        <v>33</v>
      </c>
      <c r="F34" s="32" t="s">
        <v>66</v>
      </c>
      <c r="G34" s="32" t="s">
        <v>18</v>
      </c>
      <c r="H34" s="47"/>
    </row>
    <row r="35" spans="1:8" ht="60" x14ac:dyDescent="0.25">
      <c r="A35" s="45" t="s">
        <v>68</v>
      </c>
      <c r="B35" s="51" t="s">
        <v>69</v>
      </c>
      <c r="C35" s="44" t="s">
        <v>70</v>
      </c>
      <c r="D35" s="28">
        <v>0</v>
      </c>
      <c r="E35" s="31" t="s">
        <v>27</v>
      </c>
      <c r="F35" s="32" t="s">
        <v>66</v>
      </c>
      <c r="G35" s="32" t="s">
        <v>18</v>
      </c>
      <c r="H35" s="45" t="s">
        <v>68</v>
      </c>
    </row>
    <row r="36" spans="1:8" ht="45.75" thickBot="1" x14ac:dyDescent="0.3">
      <c r="A36" s="46"/>
      <c r="B36" s="52"/>
      <c r="C36" s="41" t="s">
        <v>71</v>
      </c>
      <c r="D36" s="19">
        <v>1226</v>
      </c>
      <c r="E36" s="31" t="s">
        <v>27</v>
      </c>
      <c r="F36" s="32" t="s">
        <v>66</v>
      </c>
      <c r="G36" s="32" t="s">
        <v>18</v>
      </c>
      <c r="H36" s="46"/>
    </row>
    <row r="37" spans="1:8" ht="45.75" thickBot="1" x14ac:dyDescent="0.3">
      <c r="A37" s="47"/>
      <c r="B37" s="53"/>
      <c r="C37" s="4" t="s">
        <v>12</v>
      </c>
      <c r="D37" s="15">
        <f>+D35/D36</f>
        <v>0</v>
      </c>
      <c r="E37" s="31" t="s">
        <v>27</v>
      </c>
      <c r="F37" s="32" t="s">
        <v>66</v>
      </c>
      <c r="G37" s="32" t="s">
        <v>18</v>
      </c>
      <c r="H37" s="47"/>
    </row>
    <row r="38" spans="1:8" ht="45" x14ac:dyDescent="0.25">
      <c r="A38" s="45" t="s">
        <v>72</v>
      </c>
      <c r="B38" s="48" t="s">
        <v>73</v>
      </c>
      <c r="C38" s="44" t="s">
        <v>74</v>
      </c>
      <c r="D38" s="28">
        <v>31</v>
      </c>
      <c r="E38" s="31" t="s">
        <v>75</v>
      </c>
      <c r="F38" s="32" t="s">
        <v>76</v>
      </c>
      <c r="G38" s="32" t="s">
        <v>18</v>
      </c>
      <c r="H38" s="45" t="s">
        <v>117</v>
      </c>
    </row>
    <row r="39" spans="1:8" ht="30.75" thickBot="1" x14ac:dyDescent="0.3">
      <c r="A39" s="46"/>
      <c r="B39" s="49"/>
      <c r="C39" s="41" t="s">
        <v>77</v>
      </c>
      <c r="D39" s="19">
        <v>297</v>
      </c>
      <c r="E39" s="31" t="s">
        <v>75</v>
      </c>
      <c r="F39" s="32" t="s">
        <v>76</v>
      </c>
      <c r="G39" s="32" t="s">
        <v>18</v>
      </c>
      <c r="H39" s="46"/>
    </row>
    <row r="40" spans="1:8" ht="30.75" thickBot="1" x14ac:dyDescent="0.3">
      <c r="A40" s="47"/>
      <c r="B40" s="50"/>
      <c r="C40" s="4" t="s">
        <v>12</v>
      </c>
      <c r="D40" s="15">
        <f>+D38/D39</f>
        <v>0.10437710437710437</v>
      </c>
      <c r="E40" s="31" t="s">
        <v>75</v>
      </c>
      <c r="F40" s="32" t="s">
        <v>76</v>
      </c>
      <c r="G40" s="32" t="s">
        <v>18</v>
      </c>
      <c r="H40" s="47"/>
    </row>
    <row r="41" spans="1:8" ht="60.75" thickBot="1" x14ac:dyDescent="0.3">
      <c r="A41" s="59" t="s">
        <v>78</v>
      </c>
      <c r="B41" s="62" t="s">
        <v>79</v>
      </c>
      <c r="C41" s="22" t="s">
        <v>80</v>
      </c>
      <c r="D41" s="23" t="s">
        <v>118</v>
      </c>
      <c r="E41" s="23" t="s">
        <v>118</v>
      </c>
      <c r="F41" s="23" t="s">
        <v>118</v>
      </c>
      <c r="G41" s="23" t="s">
        <v>118</v>
      </c>
      <c r="H41" s="45" t="s">
        <v>78</v>
      </c>
    </row>
    <row r="42" spans="1:8" ht="30.75" thickBot="1" x14ac:dyDescent="0.3">
      <c r="A42" s="60"/>
      <c r="B42" s="63"/>
      <c r="C42" s="24" t="s">
        <v>81</v>
      </c>
      <c r="D42" s="23" t="s">
        <v>118</v>
      </c>
      <c r="E42" s="23" t="s">
        <v>118</v>
      </c>
      <c r="F42" s="23" t="s">
        <v>118</v>
      </c>
      <c r="G42" s="23" t="s">
        <v>118</v>
      </c>
      <c r="H42" s="46"/>
    </row>
    <row r="43" spans="1:8" ht="15.75" thickBot="1" x14ac:dyDescent="0.3">
      <c r="A43" s="61"/>
      <c r="B43" s="64"/>
      <c r="C43" s="25" t="s">
        <v>12</v>
      </c>
      <c r="D43" s="26" t="e">
        <f>+D41/D42</f>
        <v>#VALUE!</v>
      </c>
      <c r="E43" s="23" t="s">
        <v>118</v>
      </c>
      <c r="F43" s="23" t="s">
        <v>118</v>
      </c>
      <c r="G43" s="23" t="s">
        <v>118</v>
      </c>
      <c r="H43" s="47"/>
    </row>
    <row r="44" spans="1:8" ht="60.75" thickBot="1" x14ac:dyDescent="0.3">
      <c r="A44" s="59" t="s">
        <v>82</v>
      </c>
      <c r="B44" s="62" t="s">
        <v>83</v>
      </c>
      <c r="C44" s="22" t="s">
        <v>84</v>
      </c>
      <c r="D44" s="23" t="s">
        <v>118</v>
      </c>
      <c r="E44" s="23" t="s">
        <v>118</v>
      </c>
      <c r="F44" s="23" t="s">
        <v>118</v>
      </c>
      <c r="G44" s="23" t="s">
        <v>118</v>
      </c>
      <c r="H44" s="45" t="s">
        <v>82</v>
      </c>
    </row>
    <row r="45" spans="1:8" ht="30.75" thickBot="1" x14ac:dyDescent="0.3">
      <c r="A45" s="60"/>
      <c r="B45" s="63"/>
      <c r="C45" s="24" t="s">
        <v>85</v>
      </c>
      <c r="D45" s="23" t="s">
        <v>118</v>
      </c>
      <c r="E45" s="23" t="s">
        <v>118</v>
      </c>
      <c r="F45" s="23" t="s">
        <v>118</v>
      </c>
      <c r="G45" s="23" t="s">
        <v>118</v>
      </c>
      <c r="H45" s="46"/>
    </row>
    <row r="46" spans="1:8" ht="15.75" thickBot="1" x14ac:dyDescent="0.3">
      <c r="A46" s="61"/>
      <c r="B46" s="64"/>
      <c r="C46" s="25" t="s">
        <v>12</v>
      </c>
      <c r="D46" s="26" t="e">
        <f>+D44/D45</f>
        <v>#VALUE!</v>
      </c>
      <c r="E46" s="23" t="s">
        <v>118</v>
      </c>
      <c r="F46" s="23" t="s">
        <v>118</v>
      </c>
      <c r="G46" s="23" t="s">
        <v>118</v>
      </c>
      <c r="H46" s="47"/>
    </row>
    <row r="47" spans="1:8" ht="60" x14ac:dyDescent="0.25">
      <c r="A47" s="45" t="s">
        <v>86</v>
      </c>
      <c r="B47" s="51" t="s">
        <v>87</v>
      </c>
      <c r="C47" s="44" t="s">
        <v>88</v>
      </c>
      <c r="D47" s="13">
        <v>775</v>
      </c>
      <c r="E47" s="31" t="s">
        <v>75</v>
      </c>
      <c r="F47" s="32" t="s">
        <v>76</v>
      </c>
      <c r="G47" s="32" t="s">
        <v>18</v>
      </c>
      <c r="H47" s="45" t="s">
        <v>117</v>
      </c>
    </row>
    <row r="48" spans="1:8" ht="30.75" thickBot="1" x14ac:dyDescent="0.3">
      <c r="A48" s="46"/>
      <c r="B48" s="52"/>
      <c r="C48" s="41" t="s">
        <v>89</v>
      </c>
      <c r="D48" s="19">
        <v>263</v>
      </c>
      <c r="E48" s="31" t="s">
        <v>75</v>
      </c>
      <c r="F48" s="32" t="s">
        <v>76</v>
      </c>
      <c r="G48" s="32" t="s">
        <v>18</v>
      </c>
      <c r="H48" s="46"/>
    </row>
    <row r="49" spans="1:8" ht="31.5" customHeight="1" thickBot="1" x14ac:dyDescent="0.3">
      <c r="A49" s="47"/>
      <c r="B49" s="53"/>
      <c r="C49" s="4" t="s">
        <v>12</v>
      </c>
      <c r="D49" s="15">
        <f>+D47/D48</f>
        <v>2.9467680608365021</v>
      </c>
      <c r="E49" s="31" t="s">
        <v>75</v>
      </c>
      <c r="F49" s="32" t="s">
        <v>76</v>
      </c>
      <c r="G49" s="32" t="s">
        <v>18</v>
      </c>
      <c r="H49" s="47"/>
    </row>
    <row r="50" spans="1:8" ht="45" x14ac:dyDescent="0.25">
      <c r="A50" s="56" t="s">
        <v>90</v>
      </c>
      <c r="B50" s="51" t="s">
        <v>91</v>
      </c>
      <c r="C50" s="44" t="s">
        <v>92</v>
      </c>
      <c r="D50" s="20">
        <v>0.85740000000000005</v>
      </c>
      <c r="E50" s="31" t="s">
        <v>46</v>
      </c>
      <c r="F50" s="32" t="s">
        <v>47</v>
      </c>
      <c r="G50" s="32"/>
      <c r="H50" s="56" t="s">
        <v>119</v>
      </c>
    </row>
    <row r="51" spans="1:8" ht="15.75" thickBot="1" x14ac:dyDescent="0.3">
      <c r="A51" s="57"/>
      <c r="B51" s="52"/>
      <c r="C51" s="41" t="s">
        <v>93</v>
      </c>
      <c r="D51" s="21">
        <v>435</v>
      </c>
      <c r="E51" s="31" t="s">
        <v>46</v>
      </c>
      <c r="F51" s="32" t="s">
        <v>47</v>
      </c>
      <c r="G51" s="32"/>
      <c r="H51" s="57"/>
    </row>
    <row r="52" spans="1:8" ht="15.75" thickBot="1" x14ac:dyDescent="0.3">
      <c r="A52" s="58"/>
      <c r="B52" s="53"/>
      <c r="C52" s="4" t="s">
        <v>12</v>
      </c>
      <c r="D52" s="15">
        <f>+D50/D51</f>
        <v>1.9710344827586208E-3</v>
      </c>
      <c r="E52" s="31" t="s">
        <v>46</v>
      </c>
      <c r="F52" s="32" t="s">
        <v>47</v>
      </c>
      <c r="G52" s="32"/>
      <c r="H52" s="58"/>
    </row>
    <row r="53" spans="1:8" ht="60" x14ac:dyDescent="0.25">
      <c r="A53" s="56" t="s">
        <v>94</v>
      </c>
      <c r="B53" s="51" t="s">
        <v>95</v>
      </c>
      <c r="C53" s="44" t="s">
        <v>96</v>
      </c>
      <c r="D53" s="20">
        <v>2</v>
      </c>
      <c r="E53" s="31" t="s">
        <v>46</v>
      </c>
      <c r="F53" s="32" t="s">
        <v>47</v>
      </c>
      <c r="G53" s="32"/>
      <c r="H53" s="56" t="s">
        <v>119</v>
      </c>
    </row>
    <row r="54" spans="1:8" ht="30.75" thickBot="1" x14ac:dyDescent="0.3">
      <c r="A54" s="57"/>
      <c r="B54" s="52"/>
      <c r="C54" s="41" t="s">
        <v>97</v>
      </c>
      <c r="D54" s="21">
        <v>160</v>
      </c>
      <c r="E54" s="31" t="s">
        <v>46</v>
      </c>
      <c r="F54" s="32" t="s">
        <v>47</v>
      </c>
      <c r="G54" s="32"/>
      <c r="H54" s="57"/>
    </row>
    <row r="55" spans="1:8" ht="15.75" customHeight="1" thickBot="1" x14ac:dyDescent="0.3">
      <c r="A55" s="58"/>
      <c r="B55" s="53"/>
      <c r="C55" s="4" t="s">
        <v>12</v>
      </c>
      <c r="D55" s="15">
        <f>+D53/D54</f>
        <v>1.2500000000000001E-2</v>
      </c>
      <c r="E55" s="31" t="s">
        <v>46</v>
      </c>
      <c r="F55" s="32" t="s">
        <v>47</v>
      </c>
      <c r="G55" s="32"/>
      <c r="H55" s="58"/>
    </row>
    <row r="56" spans="1:8" ht="75" x14ac:dyDescent="0.25">
      <c r="A56" s="45" t="s">
        <v>98</v>
      </c>
      <c r="B56" s="51" t="s">
        <v>99</v>
      </c>
      <c r="C56" s="44" t="s">
        <v>100</v>
      </c>
      <c r="D56" s="13">
        <v>404</v>
      </c>
      <c r="E56" s="31" t="s">
        <v>33</v>
      </c>
      <c r="F56" s="32" t="s">
        <v>34</v>
      </c>
      <c r="G56" s="32" t="s">
        <v>18</v>
      </c>
      <c r="H56" s="45" t="s">
        <v>120</v>
      </c>
    </row>
    <row r="57" spans="1:8" ht="30.75" thickBot="1" x14ac:dyDescent="0.3">
      <c r="A57" s="46"/>
      <c r="B57" s="52"/>
      <c r="C57" s="41" t="s">
        <v>101</v>
      </c>
      <c r="D57" s="19">
        <v>63</v>
      </c>
      <c r="E57" s="31" t="s">
        <v>33</v>
      </c>
      <c r="F57" s="32" t="s">
        <v>34</v>
      </c>
      <c r="G57" s="32" t="s">
        <v>18</v>
      </c>
      <c r="H57" s="46"/>
    </row>
    <row r="58" spans="1:8" ht="30.75" thickBot="1" x14ac:dyDescent="0.3">
      <c r="A58" s="47"/>
      <c r="B58" s="53"/>
      <c r="C58" s="4" t="s">
        <v>12</v>
      </c>
      <c r="D58" s="15">
        <f>+D56/D57</f>
        <v>6.412698412698413</v>
      </c>
      <c r="E58" s="31" t="s">
        <v>33</v>
      </c>
      <c r="F58" s="32" t="s">
        <v>34</v>
      </c>
      <c r="G58" s="32" t="s">
        <v>18</v>
      </c>
      <c r="H58" s="47"/>
    </row>
    <row r="59" spans="1:8" ht="75" x14ac:dyDescent="0.25">
      <c r="A59" s="45" t="s">
        <v>102</v>
      </c>
      <c r="B59" s="48" t="s">
        <v>103</v>
      </c>
      <c r="C59" s="5" t="s">
        <v>104</v>
      </c>
      <c r="D59" s="13">
        <v>500</v>
      </c>
      <c r="E59" s="31" t="s">
        <v>106</v>
      </c>
      <c r="F59" s="32" t="s">
        <v>107</v>
      </c>
      <c r="G59" s="32" t="s">
        <v>108</v>
      </c>
      <c r="H59" s="45" t="s">
        <v>121</v>
      </c>
    </row>
    <row r="60" spans="1:8" ht="30.75" thickBot="1" x14ac:dyDescent="0.3">
      <c r="A60" s="46"/>
      <c r="B60" s="49"/>
      <c r="C60" s="7" t="s">
        <v>105</v>
      </c>
      <c r="D60" s="14">
        <v>510</v>
      </c>
      <c r="E60" s="31" t="s">
        <v>106</v>
      </c>
      <c r="F60" s="32" t="s">
        <v>107</v>
      </c>
      <c r="G60" s="32" t="s">
        <v>108</v>
      </c>
      <c r="H60" s="46"/>
    </row>
    <row r="61" spans="1:8" ht="30.75" thickBot="1" x14ac:dyDescent="0.3">
      <c r="A61" s="54"/>
      <c r="B61" s="55"/>
      <c r="C61" s="27" t="s">
        <v>12</v>
      </c>
      <c r="D61" s="15">
        <f>+D59/D60</f>
        <v>0.98039215686274506</v>
      </c>
      <c r="E61" s="33" t="s">
        <v>106</v>
      </c>
      <c r="F61" s="34" t="s">
        <v>107</v>
      </c>
      <c r="G61" s="34" t="s">
        <v>108</v>
      </c>
      <c r="H61" s="54"/>
    </row>
    <row r="62" spans="1:8" ht="60" x14ac:dyDescent="0.25">
      <c r="A62" s="45" t="s">
        <v>109</v>
      </c>
      <c r="B62" s="48" t="s">
        <v>110</v>
      </c>
      <c r="C62" s="5" t="s">
        <v>111</v>
      </c>
      <c r="D62" s="13">
        <v>485</v>
      </c>
      <c r="E62" s="35" t="s">
        <v>106</v>
      </c>
      <c r="F62" s="36" t="s">
        <v>107</v>
      </c>
      <c r="G62" s="36" t="s">
        <v>108</v>
      </c>
      <c r="H62" s="45" t="s">
        <v>121</v>
      </c>
    </row>
    <row r="63" spans="1:8" ht="30.75" thickBot="1" x14ac:dyDescent="0.3">
      <c r="A63" s="46"/>
      <c r="B63" s="49"/>
      <c r="C63" s="7" t="s">
        <v>105</v>
      </c>
      <c r="D63" s="14">
        <v>510</v>
      </c>
      <c r="E63" s="31" t="s">
        <v>106</v>
      </c>
      <c r="F63" s="32" t="s">
        <v>107</v>
      </c>
      <c r="G63" s="32" t="s">
        <v>108</v>
      </c>
      <c r="H63" s="46"/>
    </row>
    <row r="64" spans="1:8" ht="30.75" thickBot="1" x14ac:dyDescent="0.3">
      <c r="A64" s="47"/>
      <c r="B64" s="50"/>
      <c r="C64" s="4" t="s">
        <v>12</v>
      </c>
      <c r="D64" s="16">
        <f>+D62/D63</f>
        <v>0.9509803921568627</v>
      </c>
      <c r="E64" s="37" t="s">
        <v>106</v>
      </c>
      <c r="F64" s="38" t="s">
        <v>107</v>
      </c>
      <c r="G64" s="38" t="s">
        <v>108</v>
      </c>
      <c r="H64" s="47"/>
    </row>
  </sheetData>
  <autoFilter ref="A1:H64" xr:uid="{60E676AA-BEC1-4747-81C4-382517FF2574}"/>
  <mergeCells count="63">
    <mergeCell ref="A2:A4"/>
    <mergeCell ref="B2:B4"/>
    <mergeCell ref="H2:H4"/>
    <mergeCell ref="A5:A7"/>
    <mergeCell ref="B5:B7"/>
    <mergeCell ref="H5:H7"/>
    <mergeCell ref="A8:A10"/>
    <mergeCell ref="B8:B10"/>
    <mergeCell ref="H8:H10"/>
    <mergeCell ref="A11:A13"/>
    <mergeCell ref="B11:B13"/>
    <mergeCell ref="H11:H13"/>
    <mergeCell ref="A14:A16"/>
    <mergeCell ref="B14:B16"/>
    <mergeCell ref="H14:H16"/>
    <mergeCell ref="A17:A19"/>
    <mergeCell ref="B17:B19"/>
    <mergeCell ref="H17:H19"/>
    <mergeCell ref="A20:A22"/>
    <mergeCell ref="B20:B22"/>
    <mergeCell ref="H20:H22"/>
    <mergeCell ref="A23:A25"/>
    <mergeCell ref="B23:B25"/>
    <mergeCell ref="H23:H25"/>
    <mergeCell ref="A26:A28"/>
    <mergeCell ref="B26:B28"/>
    <mergeCell ref="H26:H28"/>
    <mergeCell ref="A29:A31"/>
    <mergeCell ref="B29:B31"/>
    <mergeCell ref="H29:H31"/>
    <mergeCell ref="A32:A34"/>
    <mergeCell ref="B32:B34"/>
    <mergeCell ref="H32:H34"/>
    <mergeCell ref="A35:A37"/>
    <mergeCell ref="B35:B37"/>
    <mergeCell ref="H35:H37"/>
    <mergeCell ref="A38:A40"/>
    <mergeCell ref="B38:B40"/>
    <mergeCell ref="H38:H40"/>
    <mergeCell ref="A41:A43"/>
    <mergeCell ref="B41:B43"/>
    <mergeCell ref="H41:H43"/>
    <mergeCell ref="A44:A46"/>
    <mergeCell ref="B44:B46"/>
    <mergeCell ref="H44:H46"/>
    <mergeCell ref="A47:A49"/>
    <mergeCell ref="B47:B49"/>
    <mergeCell ref="H47:H49"/>
    <mergeCell ref="A50:A52"/>
    <mergeCell ref="B50:B52"/>
    <mergeCell ref="H50:H52"/>
    <mergeCell ref="A53:A55"/>
    <mergeCell ref="B53:B55"/>
    <mergeCell ref="H53:H55"/>
    <mergeCell ref="A62:A64"/>
    <mergeCell ref="B62:B64"/>
    <mergeCell ref="H62:H64"/>
    <mergeCell ref="A56:A58"/>
    <mergeCell ref="B56:B58"/>
    <mergeCell ref="H56:H58"/>
    <mergeCell ref="A59:A61"/>
    <mergeCell ref="B59:B61"/>
    <mergeCell ref="H59:H6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Fundación Hospital San Carlos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gleon</dc:creator>
  <cp:lastModifiedBy>Alberto Bernal Ferrerira</cp:lastModifiedBy>
  <dcterms:created xsi:type="dcterms:W3CDTF">2019-02-20T19:41:03Z</dcterms:created>
  <dcterms:modified xsi:type="dcterms:W3CDTF">2021-10-06T15:32:09Z</dcterms:modified>
</cp:coreProperties>
</file>