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Hosvital\Hosvital-Report\"/>
    </mc:Choice>
  </mc:AlternateContent>
  <bookViews>
    <workbookView xWindow="0" yWindow="0" windowWidth="20490" windowHeight="7755"/>
  </bookViews>
  <sheets>
    <sheet name="Hosvital" sheetId="1" r:id="rId1"/>
    <sheet name="Parametrizaciones-Hosvital" sheetId="23" r:id="rId2"/>
    <sheet name="Sql-Server" sheetId="22" r:id="rId3"/>
    <sheet name="Ruta-Critica" sheetId="12" r:id="rId4"/>
    <sheet name="Preguntas" sheetId="20" r:id="rId5"/>
    <sheet name="Ruta-Critica-Especializada" sheetId="18" r:id="rId6"/>
    <sheet name="RutaEspecializada-Pre-Prod" sheetId="19" r:id="rId7"/>
    <sheet name="Nuevos-Chicharrones" sheetId="2" r:id="rId8"/>
    <sheet name="IBM-V7000-G2" sheetId="3" r:id="rId9"/>
    <sheet name="HosvitalReport-Reportados" sheetId="13" r:id="rId10"/>
    <sheet name="Inconsistencias" sheetId="17" r:id="rId11"/>
    <sheet name="Casos Dw" sheetId="14" r:id="rId12"/>
    <sheet name="Casos-a-Validar" sheetId="21" r:id="rId13"/>
    <sheet name="Redes-Gral" sheetId="4" r:id="rId14"/>
    <sheet name="Postgres" sheetId="6" r:id="rId15"/>
    <sheet name="Interfaz-lab" sheetId="10" r:id="rId16"/>
    <sheet name="Interfaz-Rx" sheetId="11" r:id="rId17"/>
    <sheet name="Oracle-DataGrid" sheetId="9" r:id="rId18"/>
    <sheet name="Oracle-instalacion" sheetId="8" r:id="rId19"/>
    <sheet name="Oracle-BD" sheetId="5" r:id="rId20"/>
    <sheet name="Vmware" sheetId="7" r:id="rId21"/>
    <sheet name="Hoja1" sheetId="16" r:id="rId2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07" i="19" l="1"/>
  <c r="L308" i="19" s="1"/>
  <c r="L309" i="19" s="1"/>
  <c r="L310" i="19" s="1"/>
  <c r="L311" i="19" s="1"/>
  <c r="L312" i="19" s="1"/>
  <c r="L313" i="19" s="1"/>
  <c r="L314" i="19" s="1"/>
  <c r="L315" i="19" s="1"/>
  <c r="L316" i="19" s="1"/>
  <c r="L317" i="19" s="1"/>
  <c r="L318" i="19" s="1"/>
  <c r="L319" i="19" s="1"/>
  <c r="L320" i="19" s="1"/>
  <c r="L321" i="19" s="1"/>
  <c r="L322" i="19" s="1"/>
  <c r="L323" i="19" s="1"/>
  <c r="L324" i="19" s="1"/>
  <c r="L325" i="19" s="1"/>
  <c r="L326" i="19" s="1"/>
  <c r="L327" i="19" s="1"/>
  <c r="L328" i="19" s="1"/>
  <c r="L329" i="19" s="1"/>
  <c r="L330" i="19" s="1"/>
  <c r="L331" i="19" s="1"/>
  <c r="L332" i="19" s="1"/>
  <c r="L333" i="19" s="1"/>
  <c r="L334" i="19" s="1"/>
  <c r="L335" i="19" s="1"/>
  <c r="L336" i="19" s="1"/>
  <c r="L337" i="19" s="1"/>
  <c r="L338" i="19" s="1"/>
  <c r="L339" i="19" s="1"/>
  <c r="L340" i="19" s="1"/>
  <c r="A307" i="19"/>
  <c r="A308" i="19" s="1"/>
  <c r="A309" i="19" s="1"/>
  <c r="A310" i="19" s="1"/>
  <c r="A311" i="19" s="1"/>
  <c r="A312" i="19" s="1"/>
  <c r="A313" i="19" s="1"/>
  <c r="A314" i="19" s="1"/>
  <c r="A315" i="19" s="1"/>
  <c r="A316" i="19" s="1"/>
  <c r="A317" i="19" s="1"/>
  <c r="A318" i="19" s="1"/>
  <c r="A319" i="19" s="1"/>
  <c r="A320" i="19" s="1"/>
  <c r="A321" i="19" s="1"/>
  <c r="A322" i="19" s="1"/>
  <c r="A323" i="19" s="1"/>
  <c r="A324" i="19" s="1"/>
  <c r="A325" i="19" s="1"/>
  <c r="A326" i="19" s="1"/>
  <c r="A327" i="19" s="1"/>
  <c r="A328" i="19" s="1"/>
  <c r="A329" i="19" s="1"/>
  <c r="A330" i="19" s="1"/>
  <c r="A331" i="19" s="1"/>
  <c r="A332" i="19" s="1"/>
  <c r="A333" i="19" s="1"/>
  <c r="A334" i="19" s="1"/>
  <c r="A335" i="19" s="1"/>
  <c r="A336" i="19" s="1"/>
  <c r="A337" i="19" s="1"/>
  <c r="A338" i="19" s="1"/>
  <c r="A339" i="19" s="1"/>
  <c r="A340" i="19" s="1"/>
  <c r="L10" i="19"/>
  <c r="L11" i="19" s="1"/>
  <c r="L12" i="19" s="1"/>
  <c r="L13" i="19" s="1"/>
  <c r="L14" i="19" s="1"/>
  <c r="L15" i="19" s="1"/>
  <c r="L16" i="19" s="1"/>
  <c r="L17" i="19" s="1"/>
  <c r="L18" i="19" s="1"/>
  <c r="L19" i="19" s="1"/>
  <c r="L20" i="19" s="1"/>
  <c r="L21" i="19" s="1"/>
  <c r="L22" i="19" s="1"/>
  <c r="L23" i="19" s="1"/>
  <c r="L24" i="19" s="1"/>
  <c r="L25" i="19" s="1"/>
  <c r="L38" i="19" s="1"/>
  <c r="L39" i="19" s="1"/>
  <c r="L40" i="19" s="1"/>
  <c r="L41" i="19" s="1"/>
  <c r="L42" i="19" s="1"/>
  <c r="L43" i="19" s="1"/>
  <c r="L44" i="19" s="1"/>
  <c r="L45" i="19" s="1"/>
  <c r="L46" i="19" s="1"/>
  <c r="L47" i="19" s="1"/>
  <c r="L52" i="19" s="1"/>
  <c r="L53" i="19" s="1"/>
  <c r="L54" i="19" s="1"/>
  <c r="L55" i="19" s="1"/>
  <c r="L56" i="19" s="1"/>
  <c r="L57" i="19" s="1"/>
  <c r="L58" i="19" s="1"/>
  <c r="L87" i="19" s="1"/>
  <c r="L88" i="19" s="1"/>
  <c r="L89" i="19" s="1"/>
  <c r="L90" i="19" s="1"/>
  <c r="L91" i="19" s="1"/>
  <c r="L92" i="19" s="1"/>
  <c r="L93" i="19" s="1"/>
  <c r="L94" i="19" s="1"/>
  <c r="L95" i="19" s="1"/>
  <c r="L96" i="19" s="1"/>
  <c r="L97" i="19" s="1"/>
  <c r="L98" i="19" s="1"/>
  <c r="L99" i="19" s="1"/>
  <c r="L100" i="19" s="1"/>
  <c r="L101" i="19" s="1"/>
  <c r="L103" i="19" s="1"/>
  <c r="L104" i="19" s="1"/>
  <c r="L105" i="19" s="1"/>
  <c r="L112" i="19" s="1"/>
  <c r="L116" i="19" s="1"/>
  <c r="L117" i="19" s="1"/>
  <c r="L118" i="19" s="1"/>
  <c r="L119" i="19" s="1"/>
  <c r="L120" i="19" s="1"/>
  <c r="L121" i="19" s="1"/>
  <c r="L122" i="19" s="1"/>
  <c r="L123" i="19" s="1"/>
  <c r="L124" i="19" s="1"/>
  <c r="L125" i="19" s="1"/>
  <c r="L126" i="19" s="1"/>
  <c r="L127" i="19" s="1"/>
  <c r="L128" i="19" s="1"/>
  <c r="L129" i="19" s="1"/>
  <c r="L130" i="19" s="1"/>
  <c r="L131" i="19" s="1"/>
  <c r="L132" i="19" s="1"/>
  <c r="L134" i="19" s="1"/>
  <c r="L135" i="19" s="1"/>
  <c r="L136" i="19" s="1"/>
  <c r="L138" i="19" s="1"/>
  <c r="L140" i="19" s="1"/>
  <c r="L144" i="19" s="1"/>
  <c r="L149" i="19" s="1"/>
  <c r="L150" i="19" s="1"/>
  <c r="L151" i="19" s="1"/>
  <c r="L152" i="19" s="1"/>
  <c r="L153" i="19" s="1"/>
  <c r="L154" i="19" s="1"/>
  <c r="L155" i="19" s="1"/>
  <c r="L156" i="19" s="1"/>
  <c r="L157" i="19" s="1"/>
  <c r="L158" i="19" s="1"/>
  <c r="L159" i="19" s="1"/>
  <c r="L160" i="19" s="1"/>
  <c r="L161" i="19" s="1"/>
  <c r="L162" i="19" s="1"/>
  <c r="L163" i="19" s="1"/>
  <c r="L164" i="19" s="1"/>
  <c r="L165" i="19" s="1"/>
  <c r="L166" i="19" s="1"/>
  <c r="L167" i="19" s="1"/>
  <c r="L168" i="19" s="1"/>
  <c r="L169" i="19" s="1"/>
  <c r="L170" i="19" s="1"/>
  <c r="L171" i="19" s="1"/>
  <c r="L172" i="19" s="1"/>
  <c r="L173" i="19" s="1"/>
  <c r="L174" i="19" s="1"/>
  <c r="L175" i="19" s="1"/>
  <c r="L176" i="19" s="1"/>
  <c r="L177" i="19" s="1"/>
  <c r="L178" i="19" s="1"/>
  <c r="L179" i="19" s="1"/>
  <c r="L180" i="19" s="1"/>
  <c r="L181" i="19" s="1"/>
  <c r="L182" i="19" s="1"/>
  <c r="L183" i="19" s="1"/>
  <c r="L184" i="19" s="1"/>
  <c r="L185" i="19" s="1"/>
  <c r="L186" i="19" s="1"/>
  <c r="L187" i="19" s="1"/>
  <c r="L188" i="19" s="1"/>
  <c r="L189" i="19" s="1"/>
  <c r="L190" i="19" s="1"/>
  <c r="L191" i="19" s="1"/>
  <c r="L192" i="19" s="1"/>
  <c r="L193" i="19" s="1"/>
  <c r="L194" i="19" s="1"/>
  <c r="L195" i="19" s="1"/>
  <c r="L196" i="19" s="1"/>
  <c r="L197" i="19" s="1"/>
  <c r="L198" i="19" s="1"/>
  <c r="L199" i="19" s="1"/>
  <c r="L200" i="19" s="1"/>
  <c r="L201" i="19" s="1"/>
  <c r="L202" i="19" s="1"/>
  <c r="L203" i="19" s="1"/>
  <c r="L204" i="19" s="1"/>
  <c r="L205" i="19" s="1"/>
  <c r="L206" i="19" s="1"/>
  <c r="L207" i="19" s="1"/>
  <c r="L208" i="19" s="1"/>
  <c r="L209" i="19" s="1"/>
  <c r="L210" i="19" s="1"/>
  <c r="L211" i="19" s="1"/>
  <c r="L212" i="19" s="1"/>
  <c r="L213" i="19" s="1"/>
  <c r="L214" i="19" s="1"/>
  <c r="L215" i="19" s="1"/>
  <c r="L216" i="19" s="1"/>
  <c r="L217" i="19" s="1"/>
  <c r="L218" i="19" s="1"/>
  <c r="L219" i="19" s="1"/>
  <c r="L220" i="19" s="1"/>
  <c r="L221" i="19" s="1"/>
  <c r="L222" i="19" s="1"/>
  <c r="L223" i="19" s="1"/>
  <c r="L224" i="19" s="1"/>
  <c r="L225" i="19" s="1"/>
  <c r="L226" i="19" s="1"/>
  <c r="L227" i="19" s="1"/>
  <c r="L228" i="19" s="1"/>
  <c r="L229" i="19" s="1"/>
  <c r="L230" i="19" s="1"/>
  <c r="L231" i="19" s="1"/>
  <c r="L232" i="19" s="1"/>
  <c r="L233" i="19" s="1"/>
  <c r="L234" i="19" s="1"/>
  <c r="L235" i="19" s="1"/>
  <c r="L236" i="19" s="1"/>
  <c r="L237" i="19" s="1"/>
  <c r="L238" i="19" s="1"/>
  <c r="L239" i="19" s="1"/>
  <c r="L240" i="19" s="1"/>
  <c r="L242" i="19" s="1"/>
  <c r="L243" i="19" s="1"/>
  <c r="L244" i="19" s="1"/>
  <c r="L245" i="19" s="1"/>
  <c r="L246" i="19" s="1"/>
  <c r="L247" i="19" s="1"/>
  <c r="L248" i="19" s="1"/>
  <c r="L249" i="19" s="1"/>
  <c r="L250" i="19" s="1"/>
  <c r="L251" i="19" s="1"/>
  <c r="L252" i="19" s="1"/>
  <c r="L253" i="19" s="1"/>
  <c r="L254" i="19" s="1"/>
  <c r="L257" i="19" s="1"/>
  <c r="L258" i="19" s="1"/>
  <c r="L259" i="19" s="1"/>
  <c r="L260" i="19" s="1"/>
  <c r="L261" i="19" s="1"/>
  <c r="L262" i="19" s="1"/>
  <c r="L263" i="19" s="1"/>
  <c r="L264" i="19" s="1"/>
  <c r="L265" i="19" s="1"/>
  <c r="L266" i="19" s="1"/>
  <c r="L267" i="19" s="1"/>
  <c r="L268" i="19" s="1"/>
  <c r="L269" i="19" s="1"/>
  <c r="L270" i="19" s="1"/>
  <c r="L271" i="19" s="1"/>
  <c r="L272" i="19" s="1"/>
  <c r="L273" i="19" s="1"/>
  <c r="L274" i="19" s="1"/>
  <c r="L275" i="19" s="1"/>
  <c r="L276" i="19" s="1"/>
  <c r="L277" i="19" s="1"/>
  <c r="L278" i="19" s="1"/>
  <c r="L279" i="19" s="1"/>
  <c r="L280" i="19" s="1"/>
  <c r="L281" i="19" s="1"/>
  <c r="L282" i="19" s="1"/>
  <c r="L283" i="19" s="1"/>
  <c r="L284" i="19" s="1"/>
  <c r="L285" i="19" s="1"/>
  <c r="L286" i="19" s="1"/>
  <c r="L287" i="19" s="1"/>
  <c r="L288" i="19" s="1"/>
  <c r="L289" i="19" s="1"/>
  <c r="L290" i="19" s="1"/>
  <c r="L291" i="19" s="1"/>
  <c r="L292" i="19" s="1"/>
  <c r="L293" i="19" s="1"/>
  <c r="L294" i="19" s="1"/>
  <c r="L295" i="19" s="1"/>
  <c r="L296" i="19" s="1"/>
  <c r="L297" i="19" s="1"/>
  <c r="L298" i="19" s="1"/>
  <c r="L299" i="19" s="1"/>
  <c r="L300" i="19" s="1"/>
  <c r="L301" i="19" s="1"/>
  <c r="L302" i="19" s="1"/>
  <c r="A10" i="19"/>
  <c r="A11" i="19" s="1"/>
  <c r="A12" i="19" s="1"/>
  <c r="A13" i="19" s="1"/>
  <c r="A14" i="19" s="1"/>
  <c r="A15" i="19" s="1"/>
  <c r="A16" i="19" s="1"/>
  <c r="A17" i="19" s="1"/>
  <c r="A18" i="19" s="1"/>
  <c r="A19" i="19" s="1"/>
  <c r="A20" i="19" s="1"/>
  <c r="A21" i="19" s="1"/>
  <c r="A22" i="19" s="1"/>
  <c r="A23" i="19" s="1"/>
  <c r="A24" i="19" s="1"/>
  <c r="A25" i="19" s="1"/>
  <c r="A38" i="19" s="1"/>
  <c r="A39" i="19" s="1"/>
  <c r="A40" i="19" s="1"/>
  <c r="A41" i="19" s="1"/>
  <c r="A42" i="19" s="1"/>
  <c r="A43" i="19" s="1"/>
  <c r="A44" i="19" s="1"/>
  <c r="A45" i="19" s="1"/>
  <c r="A46" i="19" s="1"/>
  <c r="A47" i="19" s="1"/>
  <c r="A52" i="19" s="1"/>
  <c r="A53" i="19" s="1"/>
  <c r="A54" i="19" s="1"/>
  <c r="A55" i="19" s="1"/>
  <c r="A56" i="19" s="1"/>
  <c r="A57" i="19" s="1"/>
  <c r="A58" i="19" s="1"/>
  <c r="A87" i="19" s="1"/>
  <c r="A88" i="19" s="1"/>
  <c r="A89" i="19" s="1"/>
  <c r="A90" i="19" s="1"/>
  <c r="A91" i="19" s="1"/>
  <c r="A92" i="19" s="1"/>
  <c r="A93" i="19" s="1"/>
  <c r="A94" i="19" s="1"/>
  <c r="A95" i="19" s="1"/>
  <c r="A96" i="19" s="1"/>
  <c r="A97" i="19" s="1"/>
  <c r="A98" i="19" s="1"/>
  <c r="A99" i="19" s="1"/>
  <c r="A100" i="19" s="1"/>
  <c r="A101" i="19" s="1"/>
  <c r="A103" i="19" s="1"/>
  <c r="A104" i="19" s="1"/>
  <c r="A105" i="19" s="1"/>
  <c r="A112" i="19" s="1"/>
  <c r="A116" i="19" s="1"/>
  <c r="A117" i="19" s="1"/>
  <c r="A118" i="19" s="1"/>
  <c r="A119" i="19" s="1"/>
  <c r="A120" i="19" s="1"/>
  <c r="A121" i="19" s="1"/>
  <c r="A122" i="19" s="1"/>
  <c r="A123" i="19" s="1"/>
  <c r="A124" i="19" s="1"/>
  <c r="A125" i="19" s="1"/>
  <c r="A126" i="19" s="1"/>
  <c r="A127" i="19" s="1"/>
  <c r="A128" i="19" s="1"/>
  <c r="A129" i="19" s="1"/>
  <c r="A130" i="19" s="1"/>
  <c r="A131" i="19" s="1"/>
  <c r="A132" i="19" s="1"/>
  <c r="A134" i="19" s="1"/>
  <c r="A135" i="19" s="1"/>
  <c r="A136" i="19" s="1"/>
  <c r="A138" i="19" s="1"/>
  <c r="A140" i="19" s="1"/>
  <c r="A144" i="19" s="1"/>
  <c r="A149" i="19" s="1"/>
  <c r="A150" i="19" s="1"/>
  <c r="A151" i="19" s="1"/>
  <c r="A152" i="19" s="1"/>
  <c r="A153" i="19" s="1"/>
  <c r="A154" i="19" s="1"/>
  <c r="A155" i="19" s="1"/>
  <c r="A156" i="19" s="1"/>
  <c r="A157" i="19" s="1"/>
  <c r="A158" i="19" s="1"/>
  <c r="A159" i="19" s="1"/>
  <c r="A160" i="19" s="1"/>
  <c r="A161" i="19" s="1"/>
  <c r="A162" i="19" s="1"/>
  <c r="A163" i="19" s="1"/>
  <c r="A164" i="19" s="1"/>
  <c r="A165" i="19" s="1"/>
  <c r="A166" i="19" s="1"/>
  <c r="A167" i="19" s="1"/>
  <c r="A168" i="19" s="1"/>
  <c r="A169" i="19" s="1"/>
  <c r="A170" i="19" s="1"/>
  <c r="A171" i="19" s="1"/>
  <c r="A172" i="19" s="1"/>
  <c r="A173" i="19" s="1"/>
  <c r="A174" i="19" s="1"/>
  <c r="A175" i="19" s="1"/>
  <c r="A176" i="19" s="1"/>
  <c r="A177" i="19" s="1"/>
  <c r="A178" i="19" s="1"/>
  <c r="A179" i="19" s="1"/>
  <c r="A180" i="19" s="1"/>
  <c r="A181" i="19" s="1"/>
  <c r="A182" i="19" s="1"/>
  <c r="A183" i="19" s="1"/>
  <c r="A184" i="19" s="1"/>
  <c r="A185" i="19" s="1"/>
  <c r="A186" i="19" s="1"/>
  <c r="A187" i="19" s="1"/>
  <c r="A188" i="19" s="1"/>
  <c r="A189" i="19" s="1"/>
  <c r="A190" i="19" s="1"/>
  <c r="A191" i="19" s="1"/>
  <c r="A192" i="19" s="1"/>
  <c r="A193" i="19" s="1"/>
  <c r="A194" i="19" s="1"/>
  <c r="A195" i="19" s="1"/>
  <c r="A196" i="19" s="1"/>
  <c r="A197" i="19" s="1"/>
  <c r="A198" i="19" s="1"/>
  <c r="A199" i="19" s="1"/>
  <c r="A200" i="19" s="1"/>
  <c r="A201" i="19" s="1"/>
  <c r="A202" i="19" s="1"/>
  <c r="A203" i="19" s="1"/>
  <c r="A204" i="19" s="1"/>
  <c r="A205" i="19" s="1"/>
  <c r="A206" i="19" s="1"/>
  <c r="A207" i="19" s="1"/>
  <c r="A208" i="19" s="1"/>
  <c r="A209" i="19" s="1"/>
  <c r="A210" i="19" s="1"/>
  <c r="A211" i="19" s="1"/>
  <c r="A212" i="19" s="1"/>
  <c r="A213" i="19" s="1"/>
  <c r="A214" i="19" s="1"/>
  <c r="A215" i="19" s="1"/>
  <c r="A216" i="19" s="1"/>
  <c r="A217" i="19" s="1"/>
  <c r="A218" i="19" s="1"/>
  <c r="A219" i="19" s="1"/>
  <c r="A220" i="19" s="1"/>
  <c r="A221" i="19" s="1"/>
  <c r="A222" i="19" s="1"/>
  <c r="A223" i="19" s="1"/>
  <c r="A224" i="19" s="1"/>
  <c r="A225" i="19" s="1"/>
  <c r="A226" i="19" s="1"/>
  <c r="A227" i="19" s="1"/>
  <c r="A228" i="19" s="1"/>
  <c r="A229" i="19" s="1"/>
  <c r="A230" i="19" s="1"/>
  <c r="A231" i="19" s="1"/>
  <c r="A232" i="19" s="1"/>
  <c r="A233" i="19" s="1"/>
  <c r="A234" i="19" s="1"/>
  <c r="A235" i="19" s="1"/>
  <c r="A236" i="19" s="1"/>
  <c r="A237" i="19" s="1"/>
  <c r="A238" i="19" s="1"/>
  <c r="A239" i="19" s="1"/>
  <c r="A240" i="19" s="1"/>
  <c r="A242" i="19" s="1"/>
  <c r="A243" i="19" s="1"/>
  <c r="A244" i="19" s="1"/>
  <c r="A245" i="19" s="1"/>
  <c r="A246" i="19" s="1"/>
  <c r="A247" i="19" s="1"/>
  <c r="A248" i="19" s="1"/>
  <c r="A249" i="19" s="1"/>
  <c r="A250" i="19" s="1"/>
  <c r="A251" i="19" s="1"/>
  <c r="A252" i="19" s="1"/>
  <c r="A253" i="19" s="1"/>
  <c r="A254" i="19" s="1"/>
  <c r="A257" i="19" s="1"/>
  <c r="A258" i="19" s="1"/>
  <c r="A259" i="19" s="1"/>
  <c r="A260" i="19" s="1"/>
  <c r="A261" i="19" s="1"/>
  <c r="A262" i="19" s="1"/>
  <c r="A263" i="19" s="1"/>
  <c r="A264" i="19" s="1"/>
  <c r="A265" i="19" s="1"/>
  <c r="A266" i="19" s="1"/>
  <c r="A267" i="19" s="1"/>
  <c r="A268" i="19" s="1"/>
  <c r="A269" i="19" s="1"/>
  <c r="A270" i="19" s="1"/>
  <c r="A271" i="19" s="1"/>
  <c r="A272" i="19" s="1"/>
  <c r="A273" i="19" s="1"/>
  <c r="A274" i="19" s="1"/>
  <c r="A275" i="19" s="1"/>
  <c r="A276" i="19" s="1"/>
  <c r="A277" i="19" s="1"/>
  <c r="A278" i="19" s="1"/>
  <c r="A279" i="19" s="1"/>
  <c r="A280" i="19" s="1"/>
  <c r="A281" i="19" s="1"/>
  <c r="A282" i="19" s="1"/>
  <c r="A283" i="19" s="1"/>
  <c r="A284" i="19" s="1"/>
  <c r="A285" i="19" s="1"/>
  <c r="A286" i="19" s="1"/>
  <c r="A287" i="19" s="1"/>
  <c r="A288" i="19" s="1"/>
  <c r="A289" i="19" s="1"/>
  <c r="A290" i="19" s="1"/>
  <c r="A291" i="19" s="1"/>
  <c r="A292" i="19" s="1"/>
  <c r="A293" i="19" s="1"/>
  <c r="A294" i="19" s="1"/>
  <c r="A295" i="19" s="1"/>
  <c r="A296" i="19" s="1"/>
  <c r="A297" i="19" s="1"/>
  <c r="A298" i="19" s="1"/>
  <c r="A299" i="19" s="1"/>
  <c r="A300" i="19" s="1"/>
  <c r="A301" i="19" s="1"/>
  <c r="A302" i="19" s="1"/>
  <c r="AW4" i="1" l="1"/>
  <c r="AW5" i="1" s="1"/>
  <c r="AW6" i="1" s="1"/>
  <c r="AW7" i="1" s="1"/>
  <c r="AW8" i="1" s="1"/>
  <c r="AW9" i="1" s="1"/>
  <c r="AW10" i="1" s="1"/>
  <c r="AW11" i="1" s="1"/>
  <c r="AW12" i="1" s="1"/>
  <c r="AW13" i="1" s="1"/>
  <c r="AW14" i="1" s="1"/>
  <c r="AW15" i="1" s="1"/>
  <c r="AW16" i="1" s="1"/>
  <c r="AW17" i="1" s="1"/>
  <c r="AW18" i="1" s="1"/>
  <c r="AW19" i="1" s="1"/>
  <c r="AW20" i="1" s="1"/>
  <c r="AW21" i="1" s="1"/>
  <c r="AW22" i="1" s="1"/>
  <c r="AW23" i="1" s="1"/>
  <c r="AW24" i="1" s="1"/>
  <c r="AW25" i="1" s="1"/>
  <c r="AW26" i="1" s="1"/>
  <c r="AW27" i="1" s="1"/>
  <c r="AW28" i="1" s="1"/>
  <c r="AW29" i="1" s="1"/>
  <c r="AW30" i="1" s="1"/>
  <c r="AW31" i="1" s="1"/>
  <c r="AW32" i="1" s="1"/>
  <c r="AW33" i="1" s="1"/>
  <c r="AW34" i="1" s="1"/>
  <c r="AW35" i="1" s="1"/>
  <c r="AW36" i="1" s="1"/>
  <c r="AW37" i="1" s="1"/>
  <c r="AW38" i="1" s="1"/>
  <c r="AW39" i="1" s="1"/>
  <c r="AW40" i="1" s="1"/>
  <c r="AW41" i="1" s="1"/>
  <c r="AW42" i="1" s="1"/>
  <c r="AW43" i="1" s="1"/>
  <c r="AW44" i="1" s="1"/>
  <c r="AW45" i="1" s="1"/>
  <c r="AW46" i="1" s="1"/>
  <c r="AW47" i="1" s="1"/>
  <c r="AW48" i="1" s="1"/>
  <c r="AW49" i="1" s="1"/>
  <c r="AW50" i="1" s="1"/>
  <c r="AW51" i="1" s="1"/>
  <c r="AW52" i="1" s="1"/>
  <c r="AW53" i="1" s="1"/>
  <c r="AW54" i="1" s="1"/>
  <c r="AW55" i="1" s="1"/>
  <c r="AW56" i="1" s="1"/>
  <c r="AW57" i="1" s="1"/>
  <c r="AW58" i="1" s="1"/>
  <c r="AW59" i="1" s="1"/>
  <c r="AW60" i="1" s="1"/>
  <c r="AW61" i="1" s="1"/>
  <c r="AW62" i="1" s="1"/>
  <c r="AW63" i="1" s="1"/>
  <c r="AW64" i="1" s="1"/>
  <c r="AW65" i="1" s="1"/>
  <c r="AW66" i="1" s="1"/>
  <c r="AW67" i="1" s="1"/>
  <c r="AW68" i="1" s="1"/>
  <c r="AW69" i="1" s="1"/>
  <c r="AW70" i="1" s="1"/>
  <c r="AW71" i="1" s="1"/>
  <c r="AW72" i="1" s="1"/>
  <c r="AW73" i="1" s="1"/>
  <c r="AW74" i="1" s="1"/>
  <c r="AW75" i="1" s="1"/>
  <c r="AW76" i="1" s="1"/>
  <c r="AW77" i="1" s="1"/>
  <c r="AW78" i="1" s="1"/>
  <c r="AW79" i="1" s="1"/>
  <c r="AW80" i="1" s="1"/>
  <c r="AW81" i="1" s="1"/>
  <c r="AW82" i="1" s="1"/>
  <c r="AW83" i="1" s="1"/>
  <c r="AW84" i="1" s="1"/>
  <c r="AW85" i="1" s="1"/>
  <c r="AW86" i="1" s="1"/>
  <c r="AW87" i="1" s="1"/>
  <c r="AW88" i="1" s="1"/>
  <c r="AW89" i="1" s="1"/>
  <c r="AW90" i="1" s="1"/>
  <c r="AW91" i="1" s="1"/>
  <c r="AW92" i="1" s="1"/>
  <c r="AW93" i="1" s="1"/>
  <c r="AW94" i="1" s="1"/>
  <c r="AW95" i="1" s="1"/>
  <c r="AW96" i="1" s="1"/>
  <c r="AW97" i="1" s="1"/>
  <c r="AW98" i="1" s="1"/>
  <c r="AW99" i="1" s="1"/>
  <c r="AW100" i="1" s="1"/>
  <c r="AW101" i="1" s="1"/>
  <c r="AW102" i="1" s="1"/>
  <c r="AA103" i="1" l="1"/>
  <c r="J243" i="18"/>
  <c r="J244" i="18" s="1"/>
  <c r="J245" i="18" s="1"/>
  <c r="J246" i="18" s="1"/>
  <c r="J247" i="18" s="1"/>
  <c r="J248" i="18" s="1"/>
  <c r="J249" i="18" s="1"/>
  <c r="J250" i="18" s="1"/>
  <c r="J251" i="18" s="1"/>
  <c r="J252" i="18" s="1"/>
  <c r="J253" i="18" s="1"/>
  <c r="J254" i="18" s="1"/>
  <c r="J255" i="18" s="1"/>
  <c r="J256" i="18" s="1"/>
  <c r="J257" i="18" s="1"/>
  <c r="J258" i="18" s="1"/>
  <c r="J259" i="18" s="1"/>
  <c r="J260" i="18" s="1"/>
  <c r="J261" i="18" s="1"/>
  <c r="J262" i="18" s="1"/>
  <c r="J263" i="18" s="1"/>
  <c r="J264" i="18" s="1"/>
  <c r="J265" i="18" s="1"/>
  <c r="J266" i="18" s="1"/>
  <c r="J267" i="18" s="1"/>
  <c r="J268" i="18" s="1"/>
  <c r="J269" i="18" s="1"/>
  <c r="J270" i="18" s="1"/>
  <c r="J271" i="18" s="1"/>
  <c r="J272" i="18" s="1"/>
  <c r="J273" i="18" s="1"/>
  <c r="J274" i="18" s="1"/>
  <c r="J275" i="18" s="1"/>
  <c r="J276" i="18" s="1"/>
  <c r="J10" i="18"/>
  <c r="J11" i="18"/>
  <c r="J12" i="18"/>
  <c r="J13" i="18" s="1"/>
  <c r="J14" i="18"/>
  <c r="J15" i="18" s="1"/>
  <c r="J16" i="18" s="1"/>
  <c r="J17" i="18" s="1"/>
  <c r="J18" i="18" s="1"/>
  <c r="J19" i="18" s="1"/>
  <c r="J20" i="18" s="1"/>
  <c r="J21" i="18" s="1"/>
  <c r="J22" i="18"/>
  <c r="J23" i="18" s="1"/>
  <c r="J24" i="18" s="1"/>
  <c r="J25" i="18" s="1"/>
  <c r="J26" i="18" s="1"/>
  <c r="J27" i="18" s="1"/>
  <c r="J28" i="18" s="1"/>
  <c r="J29" i="18" s="1"/>
  <c r="J30" i="18" s="1"/>
  <c r="J31" i="18" s="1"/>
  <c r="J32" i="18" s="1"/>
  <c r="J33" i="18" s="1"/>
  <c r="J34" i="18" s="1"/>
  <c r="J35" i="18" s="1"/>
  <c r="J36" i="18" s="1"/>
  <c r="J37" i="18" s="1"/>
  <c r="J38" i="18" s="1"/>
  <c r="J39" i="18" s="1"/>
  <c r="J40" i="18" s="1"/>
  <c r="J41" i="18" s="1"/>
  <c r="J42" i="18" s="1"/>
  <c r="J43" i="18" s="1"/>
  <c r="J44" i="18" s="1"/>
  <c r="J45" i="18" s="1"/>
  <c r="J46" i="18" s="1"/>
  <c r="J47" i="18" s="1"/>
  <c r="J48" i="18" s="1"/>
  <c r="J49" i="18" s="1"/>
  <c r="J50" i="18" s="1"/>
  <c r="J51" i="18" s="1"/>
  <c r="J52" i="18" s="1"/>
  <c r="J53" i="18" s="1"/>
  <c r="J54" i="18" s="1"/>
  <c r="J55" i="18" s="1"/>
  <c r="J56" i="18" s="1"/>
  <c r="J57" i="18" s="1"/>
  <c r="J58" i="18" s="1"/>
  <c r="J59" i="18" s="1"/>
  <c r="J60" i="18" s="1"/>
  <c r="J61" i="18" s="1"/>
  <c r="J62" i="18" s="1"/>
  <c r="J63" i="18" s="1"/>
  <c r="J64" i="18" s="1"/>
  <c r="J65" i="18" s="1"/>
  <c r="J66" i="18" s="1"/>
  <c r="J67" i="18" s="1"/>
  <c r="J68" i="18" s="1"/>
  <c r="J69" i="18" s="1"/>
  <c r="J70" i="18" s="1"/>
  <c r="J71" i="18" s="1"/>
  <c r="J72" i="18" s="1"/>
  <c r="J73" i="18" s="1"/>
  <c r="J74" i="18" s="1"/>
  <c r="J75" i="18" s="1"/>
  <c r="J76" i="18" s="1"/>
  <c r="J77" i="18" s="1"/>
  <c r="J78" i="18" s="1"/>
  <c r="J79" i="18" s="1"/>
  <c r="J80" i="18" s="1"/>
  <c r="J81" i="18" s="1"/>
  <c r="J83" i="18" s="1"/>
  <c r="J84" i="18" s="1"/>
  <c r="J85" i="18" s="1"/>
  <c r="J86" i="18" s="1"/>
  <c r="J87" i="18" s="1"/>
  <c r="J88" i="18" s="1"/>
  <c r="J89" i="18" s="1"/>
  <c r="J90" i="18" s="1"/>
  <c r="J91" i="18" s="1"/>
  <c r="J92" i="18" s="1"/>
  <c r="J93" i="18" s="1"/>
  <c r="J94" i="18" s="1"/>
  <c r="J95" i="18" s="1"/>
  <c r="J96" i="18" s="1"/>
  <c r="J97" i="18" s="1"/>
  <c r="J98" i="18" s="1"/>
  <c r="J99" i="18" s="1"/>
  <c r="J100" i="18" s="1"/>
  <c r="J101" i="18" s="1"/>
  <c r="J102" i="18" s="1"/>
  <c r="J103" i="18" s="1"/>
  <c r="J104" i="18" s="1"/>
  <c r="J105" i="18" s="1"/>
  <c r="J106" i="18" s="1"/>
  <c r="J107" i="18" s="1"/>
  <c r="J108" i="18" s="1"/>
  <c r="J109" i="18" s="1"/>
  <c r="J110" i="18" s="1"/>
  <c r="J111" i="18" s="1"/>
  <c r="J112" i="18" s="1"/>
  <c r="J113" i="18" s="1"/>
  <c r="J114" i="18" s="1"/>
  <c r="J115" i="18" s="1"/>
  <c r="J116" i="18" s="1"/>
  <c r="J117" i="18" s="1"/>
  <c r="J118" i="18" s="1"/>
  <c r="J119" i="18" s="1"/>
  <c r="J120" i="18" s="1"/>
  <c r="J121" i="18" s="1"/>
  <c r="J122" i="18" s="1"/>
  <c r="J123" i="18" s="1"/>
  <c r="J124" i="18" s="1"/>
  <c r="J125" i="18" s="1"/>
  <c r="J126" i="18" s="1"/>
  <c r="J127" i="18" s="1"/>
  <c r="J128" i="18" s="1"/>
  <c r="J129" i="18" s="1"/>
  <c r="J130" i="18" s="1"/>
  <c r="J131" i="18" s="1"/>
  <c r="J132" i="18" s="1"/>
  <c r="J133" i="18" s="1"/>
  <c r="J134" i="18" s="1"/>
  <c r="J135" i="18" s="1"/>
  <c r="J136" i="18" s="1"/>
  <c r="J137" i="18" s="1"/>
  <c r="J138" i="18" s="1"/>
  <c r="J139" i="18" s="1"/>
  <c r="J140" i="18" s="1"/>
  <c r="J141" i="18" s="1"/>
  <c r="J142" i="18" s="1"/>
  <c r="J143" i="18" s="1"/>
  <c r="J144" i="18" s="1"/>
  <c r="J145" i="18" s="1"/>
  <c r="J146" i="18" s="1"/>
  <c r="J147" i="18" s="1"/>
  <c r="J148" i="18" s="1"/>
  <c r="J149" i="18" s="1"/>
  <c r="J150" i="18" s="1"/>
  <c r="J151" i="18" s="1"/>
  <c r="J152" i="18" s="1"/>
  <c r="J153" i="18" s="1"/>
  <c r="J154" i="18" s="1"/>
  <c r="J155" i="18" s="1"/>
  <c r="J156" i="18" s="1"/>
  <c r="J157" i="18" s="1"/>
  <c r="J158" i="18" s="1"/>
  <c r="J159" i="18" s="1"/>
  <c r="J160" i="18" s="1"/>
  <c r="J161" i="18" s="1"/>
  <c r="J162" i="18" s="1"/>
  <c r="J163" i="18" s="1"/>
  <c r="J164" i="18" s="1"/>
  <c r="J165" i="18" s="1"/>
  <c r="J166" i="18" s="1"/>
  <c r="J167" i="18" s="1"/>
  <c r="J168" i="18" s="1"/>
  <c r="J169" i="18" s="1"/>
  <c r="J170" i="18" s="1"/>
  <c r="J171" i="18" s="1"/>
  <c r="J172" i="18" s="1"/>
  <c r="J173" i="18" s="1"/>
  <c r="J174" i="18" s="1"/>
  <c r="J175" i="18" s="1"/>
  <c r="J176" i="18" s="1"/>
  <c r="J177" i="18" s="1"/>
  <c r="J178" i="18" s="1"/>
  <c r="J179" i="18" s="1"/>
  <c r="J180" i="18" s="1"/>
  <c r="J181" i="18" s="1"/>
  <c r="J182" i="18" s="1"/>
  <c r="J183" i="18" s="1"/>
  <c r="J184" i="18" s="1"/>
  <c r="J185" i="18" s="1"/>
  <c r="J186" i="18" s="1"/>
  <c r="J187" i="18" s="1"/>
  <c r="J188" i="18" s="1"/>
  <c r="J189" i="18" s="1"/>
  <c r="J190" i="18" s="1"/>
  <c r="J193" i="18" s="1"/>
  <c r="J194" i="18" s="1"/>
  <c r="J195" i="18" s="1"/>
  <c r="J196" i="18" s="1"/>
  <c r="J197" i="18" s="1"/>
  <c r="J198" i="18" s="1"/>
  <c r="J199" i="18" s="1"/>
  <c r="J200" i="18" s="1"/>
  <c r="J201" i="18" s="1"/>
  <c r="J202" i="18" s="1"/>
  <c r="J203" i="18" s="1"/>
  <c r="J204" i="18" s="1"/>
  <c r="J205" i="18" s="1"/>
  <c r="J206" i="18" s="1"/>
  <c r="J207" i="18" s="1"/>
  <c r="J208" i="18" s="1"/>
  <c r="J209" i="18" s="1"/>
  <c r="J210" i="18" s="1"/>
  <c r="J211" i="18" s="1"/>
  <c r="J212" i="18" s="1"/>
  <c r="J213" i="18" s="1"/>
  <c r="J214" i="18" s="1"/>
  <c r="J215" i="18" s="1"/>
  <c r="J216" i="18" s="1"/>
  <c r="J217" i="18" s="1"/>
  <c r="J218" i="18" s="1"/>
  <c r="J219" i="18" s="1"/>
  <c r="J220" i="18" s="1"/>
  <c r="J221" i="18" s="1"/>
  <c r="J222" i="18" s="1"/>
  <c r="J223" i="18" s="1"/>
  <c r="J224" i="18" s="1"/>
  <c r="J225" i="18" s="1"/>
  <c r="J226" i="18" s="1"/>
  <c r="J227" i="18" s="1"/>
  <c r="J228" i="18" s="1"/>
  <c r="J229" i="18" s="1"/>
  <c r="J230" i="18" s="1"/>
  <c r="J231" i="18" s="1"/>
  <c r="J232" i="18" s="1"/>
  <c r="J233" i="18" s="1"/>
  <c r="J234" i="18" s="1"/>
  <c r="J235" i="18" s="1"/>
  <c r="J236" i="18" s="1"/>
  <c r="J237" i="18" s="1"/>
  <c r="J238" i="18" s="1"/>
  <c r="A11" i="18"/>
  <c r="A12" i="18" s="1"/>
  <c r="A13" i="18"/>
  <c r="A14" i="18" s="1"/>
  <c r="A15" i="18" s="1"/>
  <c r="A16" i="18" s="1"/>
  <c r="A17" i="18" s="1"/>
  <c r="A18" i="18" s="1"/>
  <c r="A19" i="18" s="1"/>
  <c r="A20" i="18" s="1"/>
  <c r="A21" i="18"/>
  <c r="A22" i="18" s="1"/>
  <c r="A23" i="18" s="1"/>
  <c r="A24" i="18" s="1"/>
  <c r="A25" i="18" s="1"/>
  <c r="A26" i="18" s="1"/>
  <c r="A27" i="18" s="1"/>
  <c r="A28" i="18" s="1"/>
  <c r="A29" i="18" s="1"/>
  <c r="A30" i="18" s="1"/>
  <c r="A31" i="18" s="1"/>
  <c r="A32" i="18" s="1"/>
  <c r="A33" i="18" s="1"/>
  <c r="A34" i="18" s="1"/>
  <c r="A35" i="18" s="1"/>
  <c r="A36" i="18" s="1"/>
  <c r="A37" i="18" s="1"/>
  <c r="A38" i="18" s="1"/>
  <c r="A39" i="18" s="1"/>
  <c r="A40" i="18" s="1"/>
  <c r="A41" i="18" s="1"/>
  <c r="A42" i="18" s="1"/>
  <c r="A43" i="18" s="1"/>
  <c r="A44" i="18" s="1"/>
  <c r="A45" i="18" s="1"/>
  <c r="A46" i="18" s="1"/>
  <c r="A47" i="18" s="1"/>
  <c r="A48" i="18" s="1"/>
  <c r="A49" i="18" s="1"/>
  <c r="A50" i="18" s="1"/>
  <c r="A51" i="18" s="1"/>
  <c r="A52" i="18" s="1"/>
  <c r="A53" i="18" s="1"/>
  <c r="A54" i="18" s="1"/>
  <c r="A55" i="18" s="1"/>
  <c r="A56" i="18" s="1"/>
  <c r="A57" i="18" s="1"/>
  <c r="A58" i="18" s="1"/>
  <c r="A59" i="18" s="1"/>
  <c r="A60" i="18" s="1"/>
  <c r="A61" i="18" s="1"/>
  <c r="A62" i="18" s="1"/>
  <c r="A63" i="18" s="1"/>
  <c r="A64" i="18" s="1"/>
  <c r="A65" i="18" s="1"/>
  <c r="A66" i="18" s="1"/>
  <c r="A67" i="18" s="1"/>
  <c r="A68" i="18" s="1"/>
  <c r="A69" i="18" s="1"/>
  <c r="A70" i="18" s="1"/>
  <c r="A71" i="18" s="1"/>
  <c r="A72" i="18" s="1"/>
  <c r="A73" i="18" s="1"/>
  <c r="A74" i="18" s="1"/>
  <c r="A75" i="18" s="1"/>
  <c r="A76" i="18" s="1"/>
  <c r="A77" i="18" s="1"/>
  <c r="A78" i="18" s="1"/>
  <c r="A79" i="18" s="1"/>
  <c r="A80" i="18" s="1"/>
  <c r="A81" i="18" s="1"/>
  <c r="A83" i="18" s="1"/>
  <c r="A84" i="18" s="1"/>
  <c r="A85" i="18" s="1"/>
  <c r="A86" i="18" s="1"/>
  <c r="A87" i="18" s="1"/>
  <c r="A88" i="18" s="1"/>
  <c r="A89" i="18" s="1"/>
  <c r="A90" i="18" s="1"/>
  <c r="A91" i="18" s="1"/>
  <c r="A92" i="18" s="1"/>
  <c r="A93" i="18" s="1"/>
  <c r="A94" i="18" s="1"/>
  <c r="A95" i="18" s="1"/>
  <c r="A96" i="18" s="1"/>
  <c r="A97" i="18" s="1"/>
  <c r="A98" i="18" s="1"/>
  <c r="A99" i="18" s="1"/>
  <c r="A100" i="18" s="1"/>
  <c r="A101" i="18" s="1"/>
  <c r="A102" i="18" s="1"/>
  <c r="A103" i="18" s="1"/>
  <c r="A104" i="18" s="1"/>
  <c r="A105" i="18" s="1"/>
  <c r="A106" i="18" s="1"/>
  <c r="A107" i="18" s="1"/>
  <c r="A108" i="18" s="1"/>
  <c r="A109" i="18" s="1"/>
  <c r="A110" i="18" s="1"/>
  <c r="A111" i="18" s="1"/>
  <c r="A112" i="18" s="1"/>
  <c r="A113" i="18" s="1"/>
  <c r="A114" i="18" s="1"/>
  <c r="A115" i="18" s="1"/>
  <c r="A116" i="18" s="1"/>
  <c r="A117" i="18" s="1"/>
  <c r="A118" i="18" s="1"/>
  <c r="A119" i="18" s="1"/>
  <c r="A120" i="18" s="1"/>
  <c r="A121" i="18" s="1"/>
  <c r="A122" i="18" s="1"/>
  <c r="A123" i="18" s="1"/>
  <c r="A124" i="18" s="1"/>
  <c r="A125" i="18" s="1"/>
  <c r="A126" i="18" s="1"/>
  <c r="A127" i="18" s="1"/>
  <c r="A128" i="18" s="1"/>
  <c r="A129" i="18" s="1"/>
  <c r="A130" i="18" s="1"/>
  <c r="A131" i="18" s="1"/>
  <c r="A132" i="18" s="1"/>
  <c r="A133" i="18" s="1"/>
  <c r="A134" i="18" s="1"/>
  <c r="A135" i="18" s="1"/>
  <c r="A136" i="18" s="1"/>
  <c r="A137" i="18" s="1"/>
  <c r="A138" i="18" s="1"/>
  <c r="A139" i="18" s="1"/>
  <c r="A140" i="18" s="1"/>
  <c r="A141" i="18" s="1"/>
  <c r="A142" i="18" s="1"/>
  <c r="A143" i="18" s="1"/>
  <c r="A144" i="18" s="1"/>
  <c r="A145" i="18" s="1"/>
  <c r="A146" i="18" s="1"/>
  <c r="A147" i="18" s="1"/>
  <c r="A148" i="18" s="1"/>
  <c r="A149" i="18" s="1"/>
  <c r="A150" i="18" s="1"/>
  <c r="A151" i="18" s="1"/>
  <c r="A152" i="18" s="1"/>
  <c r="A153" i="18" s="1"/>
  <c r="A154" i="18" s="1"/>
  <c r="A155" i="18" s="1"/>
  <c r="A156" i="18" s="1"/>
  <c r="A157" i="18" s="1"/>
  <c r="A158" i="18" s="1"/>
  <c r="A159" i="18" s="1"/>
  <c r="A160" i="18" s="1"/>
  <c r="A161" i="18" s="1"/>
  <c r="A162" i="18" s="1"/>
  <c r="A163" i="18" s="1"/>
  <c r="A164" i="18" s="1"/>
  <c r="A165" i="18" s="1"/>
  <c r="A166" i="18" s="1"/>
  <c r="A167" i="18" s="1"/>
  <c r="A168" i="18" s="1"/>
  <c r="A169" i="18" s="1"/>
  <c r="A170" i="18" s="1"/>
  <c r="A171" i="18" s="1"/>
  <c r="A172" i="18" s="1"/>
  <c r="A173" i="18" s="1"/>
  <c r="A174" i="18" s="1"/>
  <c r="A175" i="18" s="1"/>
  <c r="A176" i="18" s="1"/>
  <c r="A177" i="18" s="1"/>
  <c r="A178" i="18" s="1"/>
  <c r="A179" i="18" s="1"/>
  <c r="A180" i="18" s="1"/>
  <c r="A181" i="18" s="1"/>
  <c r="A182" i="18" s="1"/>
  <c r="A183" i="18" s="1"/>
  <c r="A184" i="18" s="1"/>
  <c r="A185" i="18" s="1"/>
  <c r="A186" i="18" s="1"/>
  <c r="A187" i="18" s="1"/>
  <c r="A188" i="18" s="1"/>
  <c r="A189" i="18" s="1"/>
  <c r="A190" i="18" s="1"/>
  <c r="A193" i="18" s="1"/>
  <c r="A194" i="18" s="1"/>
  <c r="A195" i="18" s="1"/>
  <c r="A196" i="18" s="1"/>
  <c r="A197" i="18" s="1"/>
  <c r="A198" i="18" s="1"/>
  <c r="A199" i="18" s="1"/>
  <c r="A200" i="18" s="1"/>
  <c r="A201" i="18" s="1"/>
  <c r="A202" i="18" s="1"/>
  <c r="A203" i="18" s="1"/>
  <c r="A204" i="18" s="1"/>
  <c r="A205" i="18" s="1"/>
  <c r="A206" i="18" s="1"/>
  <c r="A207" i="18" s="1"/>
  <c r="A208" i="18" s="1"/>
  <c r="A209" i="18" s="1"/>
  <c r="A210" i="18" s="1"/>
  <c r="A211" i="18" s="1"/>
  <c r="A212" i="18" s="1"/>
  <c r="A213" i="18" s="1"/>
  <c r="A214" i="18" s="1"/>
  <c r="A215" i="18" s="1"/>
  <c r="A216" i="18" s="1"/>
  <c r="A217" i="18" s="1"/>
  <c r="A218" i="18" s="1"/>
  <c r="A219" i="18" s="1"/>
  <c r="A220" i="18" s="1"/>
  <c r="A221" i="18" s="1"/>
  <c r="A222" i="18" s="1"/>
  <c r="A223" i="18" s="1"/>
  <c r="A224" i="18" s="1"/>
  <c r="A225" i="18" s="1"/>
  <c r="A226" i="18" s="1"/>
  <c r="A227" i="18" s="1"/>
  <c r="A228" i="18" s="1"/>
  <c r="A229" i="18" s="1"/>
  <c r="A230" i="18" s="1"/>
  <c r="A231" i="18" s="1"/>
  <c r="A232" i="18" s="1"/>
  <c r="A233" i="18" s="1"/>
  <c r="A234" i="18" s="1"/>
  <c r="A235" i="18" s="1"/>
  <c r="A236" i="18" s="1"/>
  <c r="A237" i="18" s="1"/>
  <c r="A238" i="18" s="1"/>
  <c r="A10" i="18"/>
  <c r="A243" i="18"/>
  <c r="A244" i="18" s="1"/>
  <c r="A245" i="18" s="1"/>
  <c r="A246" i="18" s="1"/>
  <c r="A247" i="18" s="1"/>
  <c r="A248" i="18" s="1"/>
  <c r="A249" i="18"/>
  <c r="A250" i="18" s="1"/>
  <c r="A251" i="18" s="1"/>
  <c r="A252" i="18" s="1"/>
  <c r="A253" i="18" s="1"/>
  <c r="A254" i="18" s="1"/>
  <c r="A255" i="18" s="1"/>
  <c r="A256" i="18" s="1"/>
  <c r="A257" i="18" s="1"/>
  <c r="A258" i="18" s="1"/>
  <c r="A259" i="18" s="1"/>
  <c r="A260" i="18" s="1"/>
  <c r="A261" i="18" s="1"/>
  <c r="A262" i="18" s="1"/>
  <c r="A263" i="18" s="1"/>
  <c r="A264" i="18" s="1"/>
  <c r="A265" i="18" s="1"/>
  <c r="A266" i="18" s="1"/>
  <c r="A267" i="18" s="1"/>
  <c r="A268" i="18" s="1"/>
  <c r="A269" i="18" s="1"/>
  <c r="A270" i="18" s="1"/>
  <c r="A271" i="18" s="1"/>
  <c r="A272" i="18" s="1"/>
  <c r="A273" i="18" s="1"/>
  <c r="A274" i="18" s="1"/>
  <c r="A275" i="18" s="1"/>
  <c r="A276" i="18" s="1"/>
  <c r="Q429" i="6"/>
  <c r="N419" i="6"/>
  <c r="O419" i="6" s="1"/>
  <c r="M419" i="6"/>
  <c r="J405" i="6"/>
  <c r="M409" i="6"/>
  <c r="I416" i="6"/>
  <c r="I412" i="6"/>
  <c r="N417" i="6"/>
  <c r="O417" i="6" s="1"/>
  <c r="M417" i="6"/>
  <c r="N418" i="6"/>
  <c r="N428" i="6" s="1"/>
  <c r="I415" i="6"/>
  <c r="I411" i="6"/>
  <c r="O416" i="6"/>
  <c r="O415" i="6"/>
  <c r="O412" i="6"/>
  <c r="N416" i="6"/>
  <c r="N415" i="6"/>
  <c r="N412" i="6"/>
  <c r="N411" i="6"/>
  <c r="O411" i="6" s="1"/>
  <c r="N410" i="6"/>
  <c r="O410" i="6" s="1"/>
  <c r="N409" i="6"/>
  <c r="O409" i="6" s="1"/>
  <c r="M412" i="6"/>
  <c r="H414" i="6"/>
  <c r="I414" i="6"/>
  <c r="J414" i="6"/>
  <c r="H410" i="6"/>
  <c r="I410" i="6" s="1"/>
  <c r="J410" i="6" s="1"/>
  <c r="M418" i="6"/>
  <c r="M428" i="6" s="1"/>
  <c r="M416" i="6"/>
  <c r="M415" i="6"/>
  <c r="M410" i="6"/>
  <c r="M411" i="6"/>
  <c r="B30" i="6"/>
  <c r="L83" i="12"/>
  <c r="A6" i="4"/>
  <c r="A10" i="4"/>
  <c r="A11" i="4" s="1"/>
  <c r="A12" i="4" s="1"/>
  <c r="A13" i="4" s="1"/>
  <c r="A14" i="4" s="1"/>
  <c r="A15" i="4" s="1"/>
  <c r="A16" i="4"/>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5" i="4"/>
  <c r="L27" i="1"/>
  <c r="N429" i="6" l="1"/>
  <c r="N431" i="6" s="1"/>
  <c r="O418" i="6"/>
</calcChain>
</file>

<file path=xl/sharedStrings.xml><?xml version="1.0" encoding="utf-8"?>
<sst xmlns="http://schemas.openxmlformats.org/spreadsheetml/2006/main" count="6789" uniqueCount="3796">
  <si>
    <t>SEDE</t>
  </si>
  <si>
    <t>CCOSTO</t>
  </si>
  <si>
    <t>SCCOSTO</t>
  </si>
  <si>
    <t>USU BODE</t>
  </si>
  <si>
    <t>REFER</t>
  </si>
  <si>
    <t>SALIDA</t>
  </si>
  <si>
    <t>CONTRAREF</t>
  </si>
  <si>
    <t>ENTRADA</t>
  </si>
  <si>
    <t>IPS REFE</t>
  </si>
  <si>
    <t>REFCREF</t>
  </si>
  <si>
    <t>TRIAGE</t>
  </si>
  <si>
    <t>FACTURACION</t>
  </si>
  <si>
    <t>TESORERIA</t>
  </si>
  <si>
    <t>INVENTARIOS</t>
  </si>
  <si>
    <t>ADMISIONES</t>
  </si>
  <si>
    <t>CONTROL DE CITAS</t>
  </si>
  <si>
    <t>CIRUGIA</t>
  </si>
  <si>
    <t>COMPRAS</t>
  </si>
  <si>
    <t>TERCEROS</t>
  </si>
  <si>
    <t>Sub-Pabellon</t>
  </si>
  <si>
    <t>Ccosto</t>
  </si>
  <si>
    <t>Proc-Estancia</t>
  </si>
  <si>
    <t>Ccosto-Indep.Bodega</t>
  </si>
  <si>
    <t>Agenda Medica</t>
  </si>
  <si>
    <t>Bloqueos-Aperturas-Agenda</t>
  </si>
  <si>
    <t xml:space="preserve"> </t>
  </si>
  <si>
    <t>HISTORIA CLINICA</t>
  </si>
  <si>
    <t>HOJA DE RUTA</t>
  </si>
  <si>
    <t>AUTORIZACIONES</t>
  </si>
  <si>
    <t>Bodegas</t>
  </si>
  <si>
    <t>S.OCUPA</t>
  </si>
  <si>
    <t>CONTABILIDAD</t>
  </si>
  <si>
    <t>ADMON DE CUENTAS</t>
  </si>
  <si>
    <t>APOYO.TERAPEUTICO</t>
  </si>
  <si>
    <t>Critico</t>
  </si>
  <si>
    <t>Dispensacion</t>
  </si>
  <si>
    <t>Despachos</t>
  </si>
  <si>
    <t>Control de citas</t>
  </si>
  <si>
    <t>Interfaz de lab</t>
  </si>
  <si>
    <t>Interfaz de radiologia</t>
  </si>
  <si>
    <t>Facturacion</t>
  </si>
  <si>
    <t>H.Clinica</t>
  </si>
  <si>
    <t>Cirugia-Programacion</t>
  </si>
  <si>
    <t>La pantalla se bloquea en consulta/ ada1-ida1</t>
  </si>
  <si>
    <t>Pruebas de 1 semana</t>
  </si>
  <si>
    <t>Triages</t>
  </si>
  <si>
    <t>Urgencias</t>
  </si>
  <si>
    <t>Hosp</t>
  </si>
  <si>
    <t>Ambulatorios</t>
  </si>
  <si>
    <t>a)</t>
  </si>
  <si>
    <t xml:space="preserve">B) </t>
  </si>
  <si>
    <t>Admisionados</t>
  </si>
  <si>
    <t>C)</t>
  </si>
  <si>
    <t>D)</t>
  </si>
  <si>
    <t>Evolucionados-Ordenes-Soap-Gineco-CLAP-</t>
  </si>
  <si>
    <t>Citas Medicas</t>
  </si>
  <si>
    <t>E)</t>
  </si>
  <si>
    <t>Facturados</t>
  </si>
  <si>
    <t>F)</t>
  </si>
  <si>
    <t>Remitidos</t>
  </si>
  <si>
    <t>G)</t>
  </si>
  <si>
    <t>Radicados</t>
  </si>
  <si>
    <t>H)</t>
  </si>
  <si>
    <t>Glosados</t>
  </si>
  <si>
    <t>I)</t>
  </si>
  <si>
    <t>Radicacion de glosa</t>
  </si>
  <si>
    <t>J)</t>
  </si>
  <si>
    <t>Recepcionados- contestados-Aceptados-</t>
  </si>
  <si>
    <t>Debemos tener un ambiente de pruebas-Inmediatamente</t>
  </si>
  <si>
    <t>Suministros Parametrizacion …/CUM/Homologacion</t>
  </si>
  <si>
    <t>REFERENCIA-CONTRAREFERENCIA</t>
  </si>
  <si>
    <t>FORMACION PROFESIONAL</t>
  </si>
  <si>
    <t>INTERFAZ LABORATORIO</t>
  </si>
  <si>
    <t>INTERFAZ RADIOLOGIA</t>
  </si>
  <si>
    <t>Tablas:Interima,detordima,result</t>
  </si>
  <si>
    <t>Tablas:</t>
  </si>
  <si>
    <t>Tr.SALCONS</t>
  </si>
  <si>
    <t>Parametrizado en Inventarios</t>
  </si>
  <si>
    <t>Tr.REABASTECE</t>
  </si>
  <si>
    <t>Tr.SALCONG</t>
  </si>
  <si>
    <t>Tr.ISVTA</t>
  </si>
  <si>
    <t>Tr.DEVASIS</t>
  </si>
  <si>
    <t>Tr.SALASIS</t>
  </si>
  <si>
    <t>Tr.DEVCONSG</t>
  </si>
  <si>
    <t>Tr.ENTSINOR</t>
  </si>
  <si>
    <t>Tr.ORDCOMP</t>
  </si>
  <si>
    <t>Tr.ENTREMIS</t>
  </si>
  <si>
    <t>Tr.ENTCONOC</t>
  </si>
  <si>
    <t>Tr.ENTCONG</t>
  </si>
  <si>
    <t>Tr.SALREMIS</t>
  </si>
  <si>
    <t>Parametrizado en Compras</t>
  </si>
  <si>
    <t>Doc.COC</t>
  </si>
  <si>
    <t>Doc.CSC</t>
  </si>
  <si>
    <t>Doc.IRQ</t>
  </si>
  <si>
    <t>Doc.COT</t>
  </si>
  <si>
    <t>Doc.CEC</t>
  </si>
  <si>
    <t>Doc.CCO</t>
  </si>
  <si>
    <t>Doc.ISI</t>
  </si>
  <si>
    <t>Doc.CFA</t>
  </si>
  <si>
    <t>Doc.CCT</t>
  </si>
  <si>
    <t>Dco.CCN</t>
  </si>
  <si>
    <t>Doc.IEA</t>
  </si>
  <si>
    <t>Doc.ITI</t>
  </si>
  <si>
    <t>Doc.IAU</t>
  </si>
  <si>
    <t>Doc.ISR</t>
  </si>
  <si>
    <t>Doc.IBI</t>
  </si>
  <si>
    <t>Doc.IRE</t>
  </si>
  <si>
    <t>Doc.IRS</t>
  </si>
  <si>
    <t>Doc.IAD</t>
  </si>
  <si>
    <t>Doc.IEE</t>
  </si>
  <si>
    <t>Doc.ISS</t>
  </si>
  <si>
    <t>Doc.IST</t>
  </si>
  <si>
    <t>Doc.ISE</t>
  </si>
  <si>
    <t>Entrada de Inventarios</t>
  </si>
  <si>
    <t>Salida De Inventario</t>
  </si>
  <si>
    <t>traslado de Inentario</t>
  </si>
  <si>
    <t>Autorizaciones</t>
  </si>
  <si>
    <t>Salida Especial</t>
  </si>
  <si>
    <t>Bolte Inventario</t>
  </si>
  <si>
    <t>Lista de precios</t>
  </si>
  <si>
    <t>Reabastecimiento</t>
  </si>
  <si>
    <t>Solicitud Reabastecimiento</t>
  </si>
  <si>
    <t>Ajuste x Diferencia</t>
  </si>
  <si>
    <t>Entrada especial</t>
  </si>
  <si>
    <t>Solictud Inventario Salida</t>
  </si>
  <si>
    <t>Requisiciones</t>
  </si>
  <si>
    <t>Solicitud Inventario Entrada</t>
  </si>
  <si>
    <t>PERFIL DE BODEGA, Define transacciones a usar</t>
  </si>
  <si>
    <t>Turnos</t>
  </si>
  <si>
    <t>prog.Cirugia</t>
  </si>
  <si>
    <t>Descrp-Qx</t>
  </si>
  <si>
    <t>Que pasa mientras tanto con la cuenta ?</t>
  </si>
  <si>
    <t>PENDIENTE: traza de la forma de liquidacion no la encuentro</t>
  </si>
  <si>
    <t>Control de Enfermeria</t>
  </si>
  <si>
    <t>Enfermeria</t>
  </si>
  <si>
    <t>Resumen H.C</t>
  </si>
  <si>
    <t>Cons.Externa</t>
  </si>
  <si>
    <t>Epicrisis Manual</t>
  </si>
  <si>
    <t>Una transaccion lo que hace son movimientos de Entrada-Salida</t>
  </si>
  <si>
    <t>Orden de Compra</t>
  </si>
  <si>
    <t>Solicitud de Cotizacion</t>
  </si>
  <si>
    <t>requisiciones</t>
  </si>
  <si>
    <t>Ordeb de trabajo</t>
  </si>
  <si>
    <t>Entrada de Almacen</t>
  </si>
  <si>
    <t>Cotizacion</t>
  </si>
  <si>
    <t>Salida de Inventario</t>
  </si>
  <si>
    <t>Causacion Factura</t>
  </si>
  <si>
    <t>Temporal de cotizacion</t>
  </si>
  <si>
    <t>Entrada de Cotizacion</t>
  </si>
  <si>
    <t>terceros</t>
  </si>
  <si>
    <t>dsctprov</t>
  </si>
  <si>
    <t>proveedor,proveedor2,proveedor3</t>
  </si>
  <si>
    <t>Comprobante-prediseñado</t>
  </si>
  <si>
    <t>Sede, Cu, Subcentro CU</t>
  </si>
  <si>
    <t>Conciliaciones: Homologacion entre los documentos Bancarios hosvital y la codificacion de mov bancarios de acuerdo al extracto de cada banco.</t>
  </si>
  <si>
    <t>Proceso : pagos:Obligacion lotes. En una sola ventana varios pagos a varios proveedores</t>
  </si>
  <si>
    <t xml:space="preserve">Recibo de caja de Anticipos: Es el mismo procedimiento anterior pero proviene de un anticipo es un recaudo Ojo se hace aquí enTESORERIA, </t>
  </si>
  <si>
    <t xml:space="preserve">Flujo de Caja-Es para controlar a travez de comparaciones con las cuentas de caja y Bancos , de acuerdo a movimientos de ingreso-Egreso registrados en las diferentes transaccione bancarias. </t>
  </si>
  <si>
    <t>Concepto de flujo y valores proyectados de los conceptos de flujo</t>
  </si>
  <si>
    <t>Proceso : pagos-Traslados, son traslados bancarios entre cuentas</t>
  </si>
  <si>
    <t>Proceso-Movimiento, movimientos manuales de las CXC</t>
  </si>
  <si>
    <t>Docto=Documento de cxc:Aceptacion Glosa,Ajuste de cartera,cruce abono cartera</t>
  </si>
  <si>
    <t>Movimiento- manual de cxc, Relacion movto listado de acuerdo a selección</t>
  </si>
  <si>
    <t>Autorizacion de cruces: Por medio de esta opción se hace el cruce de cuentas entre el Tercero
Asistencial y la Institución.</t>
  </si>
  <si>
    <t>Mov.automa :En esta opción se puede realizar movimientos de las cuentas por cobrar, contra</t>
  </si>
  <si>
    <t>Mayorizacion ; arma el balance</t>
  </si>
  <si>
    <t>Reclasificacion: Cambiar  un tercero a otro sin cambiar la fecha de la Obligacion</t>
  </si>
  <si>
    <t>Salidas de medicamentos-Trans:SALASIS/SALREMIS Documentos aut.ISI- DSPFRMC/DSPFRMC1, Doc SAL</t>
  </si>
  <si>
    <t>Especialidad-Consultorio-Tipo-Dias-Vigencia Agenda-Excepciones</t>
  </si>
  <si>
    <t>Tipos-de-Pago esta la descripcion y si es t.credito,autorizacion ?,Bancos-esta el nro del cta el tipo de cuenta y la cuenta contable -Vigencia</t>
  </si>
  <si>
    <t>Procesos: Pagos-Otros : Son pagos a otros no necesario proveedores</t>
  </si>
  <si>
    <t>/OrdenesMedicas:FRMSMNS,TIPSIN.MAESNT,HCCOM61,HCCOM1/RESULTADOS:HCCOM5,RESULTIMA/Salida:MAEPAC,EMPRESA,MAESED,MAEDIA,CAPBAS,MAEMED1,MAEIPS</t>
  </si>
  <si>
    <t>HCURGENCIAS:HC/</t>
  </si>
  <si>
    <t>Cuidados-Enf.catproc, Liquidos:liquidos1,Hccuienf1,cdenxproc,cdenxpro1,Resultados-proc:hccom51,hccom1.maepro, Cirugia: procir,procir1, Ordenados:HCCOM5,maepro, Notas Enf: Hccom33,hccom1, Formulacion: Frmsmns1,maeconc, Pedidos:dspfrmc,maesum1, Antecedentaes:Hcante,reiante,Antecedentes Giencobs:Hccom61,hccom1, Monitoreo:Monenf, Signos vitales: SGNVTLH,hccom1,Dietasyrecomenda:Reicom44-RspNoQx</t>
  </si>
  <si>
    <t>Un cierre de caja abarca mucha entradas de Turno. Se acumula por tipo de pago asi : VD/VE/EF/</t>
  </si>
  <si>
    <t>Tesoreria/procesos/pagos/obligacion individual: es para pagos que vienen de causaciones, genera el TCE y el cheque</t>
  </si>
  <si>
    <t>Probar Tesoreria/Procesos/Reintegro en cheque</t>
  </si>
  <si>
    <t>Tesoreria/Procesos/Leg.Caja menor/ Se crea, luego se registra y finalmente se legaliza(Contabiliza) por usuario</t>
  </si>
  <si>
    <t>Despues de reservada - Se confirma la cirugia . Luego el item sigte</t>
  </si>
  <si>
    <t>Para confirmar debe haber un ingreso previo o lo puedo relacionar con el que me muestre ACTIVO</t>
  </si>
  <si>
    <t>Tesoreria/Basicas/Cajas menores, es para crear la caja menor de la persona que va a crear-registrar-legalizar la caja menor, el cual al entrar con su usuario lo puede hacer</t>
  </si>
  <si>
    <t>Los movimientos cxp de (2) formas,una manual Boton crear y la otra boton prediseñado, el cual se ingresa el documento cxp,la fecha de radicacion, el nro del prediseñado y en otra pantalla el prorrateo, automaticamente genera el documento cxp</t>
  </si>
  <si>
    <t>Actualizar formas de Pago : proveedor, vigencia, nro obligacion, nuevo plazo</t>
  </si>
  <si>
    <t>Consulta: anticipos, se pregunta por el anticipo, y muestra el anticipo y la legalizacion  del anticipo en decir cxp y TLA Documentos no se si muestres el TCE</t>
  </si>
  <si>
    <t>Asi :</t>
  </si>
  <si>
    <t>1.</t>
  </si>
  <si>
    <t>Triage Ingreso</t>
  </si>
  <si>
    <t>2.</t>
  </si>
  <si>
    <t>Triage Creacion</t>
  </si>
  <si>
    <t>Triage</t>
  </si>
  <si>
    <t>3.</t>
  </si>
  <si>
    <t>Atencion en urgencias Evoluciones :</t>
  </si>
  <si>
    <t>Ordenes : Medicamentos</t>
  </si>
  <si>
    <t>Laboratorios</t>
  </si>
  <si>
    <t>Radiologias</t>
  </si>
  <si>
    <t>Proced Qx</t>
  </si>
  <si>
    <t>Proced No Qx</t>
  </si>
  <si>
    <t>Interconsultas</t>
  </si>
  <si>
    <t>Incapacidades</t>
  </si>
  <si>
    <t>Recomendacioes</t>
  </si>
  <si>
    <t>4.</t>
  </si>
  <si>
    <t>Cambio de Servicio</t>
  </si>
  <si>
    <t>Admisiones/Cambio de servicio</t>
  </si>
  <si>
    <t>5.</t>
  </si>
  <si>
    <t>6.</t>
  </si>
  <si>
    <t>Cargues manuales de proced-Suministros</t>
  </si>
  <si>
    <t>7.</t>
  </si>
  <si>
    <t>8.</t>
  </si>
  <si>
    <t>9.</t>
  </si>
  <si>
    <t>10.</t>
  </si>
  <si>
    <t>Facturacion/Usuarios</t>
  </si>
  <si>
    <t>Creacion Abono</t>
  </si>
  <si>
    <t>Gestion.Asistencial/H.CUrgencias</t>
  </si>
  <si>
    <t>Anular Abono</t>
  </si>
  <si>
    <t>Facturacion/Utilidades/Liberar abonos</t>
  </si>
  <si>
    <t>11.</t>
  </si>
  <si>
    <t>12.</t>
  </si>
  <si>
    <t>13.</t>
  </si>
  <si>
    <t>14.</t>
  </si>
  <si>
    <t>15.</t>
  </si>
  <si>
    <t>Admsiones/Abonos</t>
  </si>
  <si>
    <t>Gestion.Asistencial/H.Hospitalizacion</t>
  </si>
  <si>
    <t>Generar prefactura-Factura</t>
  </si>
  <si>
    <t>Autorizar proced Noqx</t>
  </si>
  <si>
    <t>Autorizaciones/Autorizaciones Internas</t>
  </si>
  <si>
    <t>Crear remision</t>
  </si>
  <si>
    <t>Admon.Cuentas/Remision Cuentas</t>
  </si>
  <si>
    <t>Crear Radicacion de la remision</t>
  </si>
  <si>
    <t>Admon.Cuentas/Radicacion de cuenta</t>
  </si>
  <si>
    <t>3.1</t>
  </si>
  <si>
    <t>3.2</t>
  </si>
  <si>
    <t>3.3</t>
  </si>
  <si>
    <t>3.4</t>
  </si>
  <si>
    <t>3.5</t>
  </si>
  <si>
    <t>3.6</t>
  </si>
  <si>
    <t>3.7</t>
  </si>
  <si>
    <t>3.8</t>
  </si>
  <si>
    <t>16.</t>
  </si>
  <si>
    <t>17.</t>
  </si>
  <si>
    <t>18.</t>
  </si>
  <si>
    <t>19.</t>
  </si>
  <si>
    <t>20.</t>
  </si>
  <si>
    <t>Recepcionar Glosa</t>
  </si>
  <si>
    <t>Admon.Cuentas/Glosas/Recepcion Glosa</t>
  </si>
  <si>
    <t>Respuesta de  Glosa</t>
  </si>
  <si>
    <t>Admon.Cuentas/Glosas/Respuesta de glosa</t>
  </si>
  <si>
    <t>crear Nota Credito</t>
  </si>
  <si>
    <t>Crear Notificacion de Eps</t>
  </si>
  <si>
    <t>Admon.Cuentas/Glosas/Notificacion EPS</t>
  </si>
  <si>
    <t xml:space="preserve">Crear Respuesta de  Notificacion </t>
  </si>
  <si>
    <t>21.</t>
  </si>
  <si>
    <t>22.</t>
  </si>
  <si>
    <t>23.</t>
  </si>
  <si>
    <t>24.</t>
  </si>
  <si>
    <t>25.</t>
  </si>
  <si>
    <t>26.</t>
  </si>
  <si>
    <t>27.</t>
  </si>
  <si>
    <t>28.</t>
  </si>
  <si>
    <t>29.</t>
  </si>
  <si>
    <t>30.</t>
  </si>
  <si>
    <t>Crear Nota Credito de Respuesta de Notificacion</t>
  </si>
  <si>
    <t>Conciliar Glosa</t>
  </si>
  <si>
    <t>Acta de Conciliacion de Glosa</t>
  </si>
  <si>
    <t>Admon.Cuentas/Glosas/Conciliacion de Glosas</t>
  </si>
  <si>
    <t>Admon.Cuentas/Glosas/Acta de conciliacion de glosas</t>
  </si>
  <si>
    <t>Admon.Cuentas/Glosas/Respuesta de Notificacion</t>
  </si>
  <si>
    <t>Anular Factura</t>
  </si>
  <si>
    <t>Facturacion/Herramientas de facturacion/Anular</t>
  </si>
  <si>
    <t>Refacturar</t>
  </si>
  <si>
    <t>Facturacion/Refacturar</t>
  </si>
  <si>
    <t>Contabilizar Fac dia</t>
  </si>
  <si>
    <t>Contabilizar Inventarios dia</t>
  </si>
  <si>
    <t>Contabilizar Nc dia</t>
  </si>
  <si>
    <t>Ejecutar Cierre de Caja</t>
  </si>
  <si>
    <t>Consignar el Cierre de caja</t>
  </si>
  <si>
    <t>Tesoreria/Procesos/Consig.C.Caja</t>
  </si>
  <si>
    <t>Contabilidad/procesos/Contabilizacion/Facturas</t>
  </si>
  <si>
    <t>Contabilidad/procesos/Contabilizacion/Inventarios</t>
  </si>
  <si>
    <t>Contabilidad/procesos/Contabilizacion/Notas Credito</t>
  </si>
  <si>
    <t>31.</t>
  </si>
  <si>
    <t>32.</t>
  </si>
  <si>
    <t>33.</t>
  </si>
  <si>
    <t>34.</t>
  </si>
  <si>
    <t>35.</t>
  </si>
  <si>
    <t>36.</t>
  </si>
  <si>
    <t>37.</t>
  </si>
  <si>
    <t>38.</t>
  </si>
  <si>
    <t>39.</t>
  </si>
  <si>
    <t>40.</t>
  </si>
  <si>
    <t>41.</t>
  </si>
  <si>
    <t>42.</t>
  </si>
  <si>
    <t>43.</t>
  </si>
  <si>
    <t>44.</t>
  </si>
  <si>
    <t>45.</t>
  </si>
  <si>
    <t>46.</t>
  </si>
  <si>
    <t>47.</t>
  </si>
  <si>
    <t>48.</t>
  </si>
  <si>
    <t>49.</t>
  </si>
  <si>
    <t>50.</t>
  </si>
  <si>
    <t>crear Recibo de caja</t>
  </si>
  <si>
    <t>Tesoreria/Procesos/Recibos de caja</t>
  </si>
  <si>
    <t>Cuentas por Cobrar/procesos/Recibios de caja</t>
  </si>
  <si>
    <t>Crear un movimiento automatico</t>
  </si>
  <si>
    <t>Correr un Reporte Antigüedad de cuentas</t>
  </si>
  <si>
    <t>crear una requisision de consumo</t>
  </si>
  <si>
    <t>Enviar req a compras</t>
  </si>
  <si>
    <t>Crear orden de compra</t>
  </si>
  <si>
    <t>Compras/Procesos/Ordenes de compra</t>
  </si>
  <si>
    <t>Crear Entrada de almacen</t>
  </si>
  <si>
    <t>Inventarios/procesos/Entradas de almacen</t>
  </si>
  <si>
    <t>Causar la Oc o entgradaALmacen</t>
  </si>
  <si>
    <t>Compras/procesos/Causaciones/Facturas Con orden</t>
  </si>
  <si>
    <t>Tesoreria/procesos/Pagos/anticipos</t>
  </si>
  <si>
    <t>Legalizar el anticipo</t>
  </si>
  <si>
    <t>Cuentas_x_pagar/procesos/leg de Anticipos</t>
  </si>
  <si>
    <t>crear un pago</t>
  </si>
  <si>
    <t>Crear una caja menor</t>
  </si>
  <si>
    <t>Tesoreria/Basicas/Cajas Menores</t>
  </si>
  <si>
    <t>Cuentas x pagar/Procesos/leg Anticipos</t>
  </si>
  <si>
    <t>Anular cheque de pago 2 a otros</t>
  </si>
  <si>
    <t>Tesoreria/Utilidades/Anulacion de pagos</t>
  </si>
  <si>
    <t>Descripcion</t>
  </si>
  <si>
    <t>Modulo</t>
  </si>
  <si>
    <t>Crear un produco</t>
  </si>
  <si>
    <t>Compras/Basicas/productos/Productos</t>
  </si>
  <si>
    <t>Mayorizar una cuenta</t>
  </si>
  <si>
    <t>Contabilidad/Procesos / Mayorizacion</t>
  </si>
  <si>
    <t>Contabilidad/Auditoria/Auditoria Movimientos</t>
  </si>
  <si>
    <t>Auditoria NAF, etc doc</t>
  </si>
  <si>
    <t>crear una cirugia</t>
  </si>
  <si>
    <t>Cirugia/Turnos</t>
  </si>
  <si>
    <t>Cirugia/Programacion</t>
  </si>
  <si>
    <t>Descripcion Qx</t>
  </si>
  <si>
    <t>Cirugia/Descripcion Qx</t>
  </si>
  <si>
    <t>51.</t>
  </si>
  <si>
    <t>Record de ANESTESI</t>
  </si>
  <si>
    <t>Cirugia/Record Anestesia</t>
  </si>
  <si>
    <t>52.</t>
  </si>
  <si>
    <t>53.</t>
  </si>
  <si>
    <t>54.</t>
  </si>
  <si>
    <t>55.</t>
  </si>
  <si>
    <t>56.</t>
  </si>
  <si>
    <t>57.</t>
  </si>
  <si>
    <t>58.</t>
  </si>
  <si>
    <t>59.</t>
  </si>
  <si>
    <t>60.</t>
  </si>
  <si>
    <t>Dispensar medicamento</t>
  </si>
  <si>
    <t>Despachar medicamneto</t>
  </si>
  <si>
    <t>Devolver medicamento</t>
  </si>
  <si>
    <t>Crear nueva orden medicamento</t>
  </si>
  <si>
    <t>Despachar medicamento</t>
  </si>
  <si>
    <t>Farmacia/Dispensacion</t>
  </si>
  <si>
    <t>Farmacia/Despachos</t>
  </si>
  <si>
    <t>Farmacia/Devoluciones</t>
  </si>
  <si>
    <t>Gestion.Asistencial/H.Hospitalziacion</t>
  </si>
  <si>
    <t>Enfermeria/kardex</t>
  </si>
  <si>
    <t>Crear cita medica Neurologia Paciente</t>
  </si>
  <si>
    <t>61.</t>
  </si>
  <si>
    <t>62.</t>
  </si>
  <si>
    <t>63.</t>
  </si>
  <si>
    <t>64.</t>
  </si>
  <si>
    <t>65.</t>
  </si>
  <si>
    <t>66.</t>
  </si>
  <si>
    <t>67.</t>
  </si>
  <si>
    <t>68.</t>
  </si>
  <si>
    <t>69.</t>
  </si>
  <si>
    <t>70.</t>
  </si>
  <si>
    <t>Confirmar Cita medica</t>
  </si>
  <si>
    <t>Otros cargos en cita medica</t>
  </si>
  <si>
    <t>Evolucionar cita medica Examenes paraclinicos</t>
  </si>
  <si>
    <t>Cancelar cita medica</t>
  </si>
  <si>
    <t>Gestion asistencial/Agenda Medica</t>
  </si>
  <si>
    <t>Citas medicas/Otros cargos</t>
  </si>
  <si>
    <t>traslado de cita medica</t>
  </si>
  <si>
    <t>Citas Medicas/Traslado masivo</t>
  </si>
  <si>
    <t>Citas medicas/Por especialidad/Asignar</t>
  </si>
  <si>
    <t>Citas medicas/Por especialidad/Confirmasr</t>
  </si>
  <si>
    <t>Citas medicas/Por especialidad/Cancelar</t>
  </si>
  <si>
    <t>CONSULTA EXTERNA</t>
  </si>
  <si>
    <t>Pendiente Hoja de ruta</t>
  </si>
  <si>
    <t>Referencia y Contra-Referencia</t>
  </si>
  <si>
    <t>Historia Clinica Medica</t>
  </si>
  <si>
    <t>Historia Clinicade Enfermeria</t>
  </si>
  <si>
    <t>Control de Enfermeria- Interfases</t>
  </si>
  <si>
    <t>VALIDACIONES</t>
  </si>
  <si>
    <t>Probar Ruta critica : Agosto 18-21</t>
  </si>
  <si>
    <t>71.</t>
  </si>
  <si>
    <t>72.</t>
  </si>
  <si>
    <t>73.</t>
  </si>
  <si>
    <t>74.</t>
  </si>
  <si>
    <t>75.</t>
  </si>
  <si>
    <t>76.</t>
  </si>
  <si>
    <t>77.</t>
  </si>
  <si>
    <t>89.</t>
  </si>
  <si>
    <t>79.</t>
  </si>
  <si>
    <t>81.</t>
  </si>
  <si>
    <t>82.</t>
  </si>
  <si>
    <t>83.</t>
  </si>
  <si>
    <t>84.</t>
  </si>
  <si>
    <t>85.</t>
  </si>
  <si>
    <t>86.</t>
  </si>
  <si>
    <t>87.</t>
  </si>
  <si>
    <t>88.</t>
  </si>
  <si>
    <t>90.</t>
  </si>
  <si>
    <t>91.</t>
  </si>
  <si>
    <t>92.</t>
  </si>
  <si>
    <t>93.</t>
  </si>
  <si>
    <t>94.</t>
  </si>
  <si>
    <t>95.</t>
  </si>
  <si>
    <t>96.</t>
  </si>
  <si>
    <t>97.</t>
  </si>
  <si>
    <t>98.</t>
  </si>
  <si>
    <t>99.</t>
  </si>
  <si>
    <t>100.</t>
  </si>
  <si>
    <t>80.</t>
  </si>
  <si>
    <t>prvser(Proveedor-Servicio)</t>
  </si>
  <si>
    <t>prvprod(proveedores y productos que suministran)</t>
  </si>
  <si>
    <t>compcab(Encabezado - Compras)</t>
  </si>
  <si>
    <t>compcab2 (Detalle - Compras)</t>
  </si>
  <si>
    <t>La pantalla de admisiones esta muy lenta (No ordena por fecha de ingreso)</t>
  </si>
  <si>
    <t>Fibras</t>
  </si>
  <si>
    <t>Discos</t>
  </si>
  <si>
    <t>SAN IBM V7000 G2</t>
  </si>
  <si>
    <t>LUNS</t>
  </si>
  <si>
    <t>VOLUMENES</t>
  </si>
  <si>
    <t>Administracion</t>
  </si>
  <si>
    <t>Snapshot</t>
  </si>
  <si>
    <t>Arquitectura de nueva generacion</t>
  </si>
  <si>
    <t>IBM Easy Tier, hasta # veces mejora el rendimiento</t>
  </si>
  <si>
    <t>Thin provisionamiento</t>
  </si>
  <si>
    <t>Real-Time compression</t>
  </si>
  <si>
    <t>multipath</t>
  </si>
  <si>
    <t>Control Enclousure</t>
  </si>
  <si>
    <t>Expansion Enclousure de discos</t>
  </si>
  <si>
    <t>SAS Cable</t>
  </si>
  <si>
    <t>Cada enclousrure tiene (2) power suplly units (PSUs)</t>
  </si>
  <si>
    <t xml:space="preserve">IBM Storwise V7000 Gen2 - Capacity up to 4PB and the capability to virtualize </t>
  </si>
  <si>
    <t>Easy GUI</t>
  </si>
  <si>
    <t>Space Efficient Volumes also known as Thin Provisioning</t>
  </si>
  <si>
    <t>RAID levels 0,1,5,6,10</t>
  </si>
  <si>
    <t>FlashCopy</t>
  </si>
  <si>
    <t>Data Migration: data can be moved between all virtualized storage (both internal and external) with no disruption</t>
  </si>
  <si>
    <t>Eb adicion storewiZE V7000 tiene :</t>
  </si>
  <si>
    <t>Peer to Peer Remote Copy</t>
  </si>
  <si>
    <t>Metro Mirror (sync copy)</t>
  </si>
  <si>
    <t>Global Mirror (async copy)</t>
  </si>
  <si>
    <t>Global Mirror with Change Volumes (low bandwidth async copy using flashcopies)</t>
  </si>
  <si>
    <t>External Storage Virtualization</t>
  </si>
  <si>
    <t>Virtual Disk Mirroring</t>
  </si>
  <si>
    <t>Real-time Compression</t>
  </si>
  <si>
    <t>Storwize V7000 Gen 2</t>
  </si>
  <si>
    <t>The IBM Storwize V7000 SFF Control Enclosure Model 524, announced 6th May 2014, features two node canisters and up to 128 GB cache (system total) in a 2U, 19-inch rack mount enclosure. 1 Gb iSCSI connectivity is standard, with options for 8 Gb FC and 10 Gb iSCSI/FCoE connectivity. It holds up to twenty-four 2.5-inch SAS drives and supports the attachment of up to 20 Storwize V7000 expansion enclosures.</t>
  </si>
  <si>
    <t>IBM Storwize V7000 next-generation models offer increased performance and connectivity, integrated compression acceleration, and additional scalability with the following features:</t>
  </si>
  <si>
    <t>* Two node canisters, each with an eight-core processor and integrated hardware-assisted compression acceleration</t>
  </si>
  <si>
    <t>* 64 GB cache (per I/O group) standard, with optional 128 GB cache per I/O group (node pair) for Real-time Compression workloads</t>
  </si>
  <si>
    <t>* 8 Gb Fibre Channel (FC), 10 Gb iSCSI / Fibre Channel over Ethernet (FCoE), and 1 Gb iSCSI connectivity options</t>
  </si>
  <si>
    <t>* 12 Gb SAS expansion enclosures supporting twelve 3.5-inch large form factor (LFF) or twenty-four 2.5-inch small form factor (SFF) drives</t>
  </si>
  <si>
    <t>* Scaling for up to 504 drives per I/O group with the attachment of 20 Storwize V7000 expansion enclosures and up to 1,056 drives in a four-way clustered configuration</t>
  </si>
  <si>
    <t>* The ability to be added into existing clustered systems with previous generation Storwize V7000 systems</t>
  </si>
  <si>
    <t>* Compatibility with IBM Storwize V7000 Unified File Modules for unified storage capability</t>
  </si>
  <si>
    <t>* All models are delivered in a 2U, 19-inch rack mount enclosure and include a three-year warranty with customer replaceable unit (CRU) and on-site service. Optional warranty service upgrades are available for enhanced levels of warranty service.</t>
  </si>
  <si>
    <t>Hardware Details:</t>
  </si>
  <si>
    <t>* The Storwize V7000 SFF Control Enclosure Model 2076-524 features:</t>
  </si>
  <si>
    <t>**    Two node canisters, each with an eight-core processor and 32 GB cache for a system total of 64 GB cache</t>
  </si>
  <si>
    <t>**    1 Gb Ethernet ports standard for 1 Gb iSCSI connectivity</t>
  </si>
  <si>
    <t>**    Up to two I/O adapter features for 8 Gb FC and 10 Gb iSCSI/FCoE connectivity</t>
  </si>
  <si>
    <t>**    Supports up to twenty-four 2.5-inch drives</t>
  </si>
  <si>
    <t>**    2U, 19-inch rack mount enclosure</t>
  </si>
  <si>
    <t>**    Storwize V7000 offers both LFF(2076-12F) and SFF(2076-24F) 12 Gb SAS expansion enclosure models.</t>
  </si>
  <si>
    <t>Software Details:</t>
  </si>
  <si>
    <t>* First supported on the Storwize V7000 7.3.0 software.</t>
  </si>
  <si>
    <t>* The 7.4.0 software adds support for protection (SCSI T10 standard data integrity field (DIF)), encryption at rest and 4kB block drives.</t>
  </si>
  <si>
    <t>HBA</t>
  </si>
  <si>
    <t>Hos bus adapter solo para Fibra canal. Son tarjetas de fibra</t>
  </si>
  <si>
    <t>TIER</t>
  </si>
  <si>
    <t>SOFTWARE :</t>
  </si>
  <si>
    <t>Active cloud Engine</t>
  </si>
  <si>
    <t>FlashCopy. Puntos de copia para bakcup</t>
  </si>
  <si>
    <t>metro and global Mirrror: habilta sincronia y asincronica  replcacin entre : 4 V7000 SYSTEMAS Y SCV (SAN VOLUMEN CONTROLLER)</t>
  </si>
  <si>
    <t>Elnuevo V700 tiene 2 veces el procesamientod el anterior y hasta 4 veces la menora de l anterior sistma. Tabiem 6 mas puetos Gbe</t>
  </si>
  <si>
    <t>Proceso: Recibos de caja:Corriente:Es el recaudo de acuerdo a proceso de tesoreria(R) recibos de caja, genera un TRC se seleciona la transaccion de concepto</t>
  </si>
  <si>
    <t>Interlab</t>
  </si>
  <si>
    <t>Segmento ip Compensar</t>
  </si>
  <si>
    <t>Accion Hosvital</t>
  </si>
  <si>
    <t>Accion-Datalab</t>
  </si>
  <si>
    <t>Detalle en tablas</t>
  </si>
  <si>
    <t>Ordenes</t>
  </si>
  <si>
    <t>Detorde</t>
  </si>
  <si>
    <t>Proceso: Medico Ordena en hosvital-Enfermea ditribuye lab.</t>
  </si>
  <si>
    <t>Caen en ordenes y detorde</t>
  </si>
  <si>
    <t>Interfaz de laboraorio Activo en Leominor</t>
  </si>
  <si>
    <t>Los procesa datalab</t>
  </si>
  <si>
    <t>Llena tabal result-Deresult</t>
  </si>
  <si>
    <t>Detalle de flags a validar</t>
  </si>
  <si>
    <t>intregracion Radioogia</t>
  </si>
  <si>
    <t>Ada</t>
  </si>
  <si>
    <t>Cortex</t>
  </si>
  <si>
    <t>Dorado</t>
  </si>
  <si>
    <t>Synapse</t>
  </si>
  <si>
    <t>Agendamiento de rx</t>
  </si>
  <si>
    <t>Agenda CWM-Estudios-Interpretacuion</t>
  </si>
  <si>
    <t>Integracion- rsesultados de resultima-a HCCOM51</t>
  </si>
  <si>
    <t xml:space="preserve">BD Oracle - </t>
  </si>
  <si>
    <t>Imágenes</t>
  </si>
  <si>
    <t>Teras de Almacenamiento</t>
  </si>
  <si>
    <t>The solid-state drives (SSDs) supported by the Storwize V7000 can be used to improve application performance while reducing power and cooling requirements in the data center. Easy Tier increases the efficiency and simplicity of deploying SSD drives and maximizes the cost effectiveness of deploying nearline SAS (NL-SAS) capacity. Easy Tier, and its associated tool Storage Tier Advisor, help IT managers plan for and manage the deployment of SSD drives in conjunction with traditional hard drives.</t>
  </si>
  <si>
    <t>ORDEN</t>
  </si>
  <si>
    <t>fdisk -l /DEV/SDA - vgCREARE- LVCREATE</t>
  </si>
  <si>
    <t xml:space="preserve">vi ‘/etc/tgt/targets.conf’ </t>
  </si>
  <si>
    <t>Grupo de volumenes</t>
  </si>
  <si>
    <t>Volumen Fisico</t>
  </si>
  <si>
    <t>Volumen -Logico</t>
  </si>
  <si>
    <t>VolGroupDB</t>
  </si>
  <si>
    <t>VolGroupBK-</t>
  </si>
  <si>
    <t>lvolDB</t>
  </si>
  <si>
    <t>lvolBK</t>
  </si>
  <si>
    <t>LUN is a Logical Unit Number, which shared from the iSCSI Storage Server. The Physical drive of iSCSI target server shares its drive to initiator over TCP/IP network. A Collection of drives called LUNs to form a large storage as SAN (Storage Area Network). In real environment LUNs are defined in LVM, if so it can be expandable as per space requirements.}</t>
  </si>
  <si>
    <t>Entonces el termino LUN es abstracto…</t>
  </si>
  <si>
    <t>Puerto</t>
  </si>
  <si>
    <t>Switch</t>
  </si>
  <si>
    <t>Vlan</t>
  </si>
  <si>
    <t>Acceso Internet</t>
  </si>
  <si>
    <t>Cableado</t>
  </si>
  <si>
    <t>Rack</t>
  </si>
  <si>
    <t>Modem</t>
  </si>
  <si>
    <t>Port-Tunk</t>
  </si>
  <si>
    <t>Fabric-swich</t>
  </si>
  <si>
    <t>Switch_virtualizacion</t>
  </si>
  <si>
    <t>Conceptos :</t>
  </si>
  <si>
    <t>Utp</t>
  </si>
  <si>
    <t>Tcp</t>
  </si>
  <si>
    <t>Ip</t>
  </si>
  <si>
    <t>Router</t>
  </si>
  <si>
    <t>Acces Point</t>
  </si>
  <si>
    <t>Inhalambrico</t>
  </si>
  <si>
    <t>Lan-Red</t>
  </si>
  <si>
    <t>Capas modelo Osi</t>
  </si>
  <si>
    <t>Enrutamiento(Tablas de ruteo)</t>
  </si>
  <si>
    <t>Conmutacion de paquetes</t>
  </si>
  <si>
    <t xml:space="preserve">Velocidad-Red </t>
  </si>
  <si>
    <t>Gb-Tb</t>
  </si>
  <si>
    <t>Fibra optica</t>
  </si>
  <si>
    <t>Protocolo iscsi</t>
  </si>
  <si>
    <t>Protocolo FC</t>
  </si>
  <si>
    <t>Udp-Puerto</t>
  </si>
  <si>
    <t>Gateway</t>
  </si>
  <si>
    <t>Segmentacion-vlan-Direcciones</t>
  </si>
  <si>
    <t>Nat</t>
  </si>
  <si>
    <t>Direcciones publicas-Privadas</t>
  </si>
  <si>
    <t>Switch-Core</t>
  </si>
  <si>
    <t>Firewal- Fisico</t>
  </si>
  <si>
    <t>Firewall-Linux</t>
  </si>
  <si>
    <t>Firewall-Software</t>
  </si>
  <si>
    <t>Coaxial</t>
  </si>
  <si>
    <t>Protocolo TCP Over Ip</t>
  </si>
  <si>
    <t>Balanceadores de carga (  xxx )</t>
  </si>
  <si>
    <t>Empresa-??? Intalacion en el rack</t>
  </si>
  <si>
    <t>UPS , Soporta comunicaciones</t>
  </si>
  <si>
    <t>Operador del servicio …</t>
  </si>
  <si>
    <t>Paciente: 19465673</t>
  </si>
  <si>
    <t>OBSERVACIONES</t>
  </si>
  <si>
    <t>Normal - lista tarjeta triage</t>
  </si>
  <si>
    <t>El tiempo de espera en la pantalla urgencias no refresca queda en cero(0)</t>
  </si>
  <si>
    <t>Apendicentomika sodica cirugia</t>
  </si>
  <si>
    <t>Con neurocirgia URGENTE</t>
  </si>
  <si>
    <t>Me obliga a exmen fisico, enfermedad actual, observaciones</t>
  </si>
  <si>
    <t>Sale a cada rato antes de grabar el folio si desea imprimir el certificado medico</t>
  </si>
  <si>
    <t>Sale mensaje no tiene consecutivo para accidente de transito</t>
  </si>
  <si>
    <t>AL OPRIMIR F5 EN LA pantalla urgencia para refrescar saco error : 001</t>
  </si>
  <si>
    <t>Obliga al esatdo de embriageuz pero la desparece, una vez saltado a otro TAB</t>
  </si>
  <si>
    <t>3.9</t>
  </si>
  <si>
    <t xml:space="preserve">Se crea otro folio </t>
  </si>
  <si>
    <t>Medicamento :NO POS</t>
  </si>
  <si>
    <t>Obliga ctc Ok/Se bloqueo la pantalla/Quedo folio ABIERTO, PERO QUEDO GRABADO LA ORDEN/Sale mensaje que no puede registrar formulacion por que esta utilizada por o&gt;tro profesional</t>
  </si>
  <si>
    <t>Cae automaticamente al modulo de facturacion con valor</t>
  </si>
  <si>
    <t>Ok</t>
  </si>
  <si>
    <t>respuestas a procedimientos No QX</t>
  </si>
  <si>
    <t>Deja reservar la el turno de cirugia sin Autorizar la Qx</t>
  </si>
  <si>
    <t>crea un nuevo numero de cirugia n estado Reservada ; cunado habia un pendiente (62993,62994)</t>
  </si>
  <si>
    <t>En apoyo terapeutico No lista con el filtro de la cedula/Si deja Aplicar y acen a facturacion…</t>
  </si>
  <si>
    <t>Dispense un producto</t>
  </si>
  <si>
    <t>Despache otro producto sin dispensar automatico SAL 4461993</t>
  </si>
  <si>
    <t>Crear orden de compra para este medicamento sin requisicion</t>
  </si>
  <si>
    <t>Al consultar ekl medicamento en compras error de no existe subgrupo OK</t>
  </si>
  <si>
    <t>8320003167 es el proveedor</t>
  </si>
  <si>
    <t>OK</t>
  </si>
  <si>
    <t>COC de compra 20260</t>
  </si>
  <si>
    <t>lA TABLA AUSRAUOC DE AUT DE ORDENES DE COMPRA ESTA VACIA ? Donde se autoriza las oc</t>
  </si>
  <si>
    <t>ok</t>
  </si>
  <si>
    <t>Al crear una requission en ccosto origen no muestra F4 Valores, Si cres 32394 / y genro OC 20261</t>
  </si>
  <si>
    <t>Reqnro 32395. esta nop</t>
  </si>
  <si>
    <t>Error al causar una entrada de almacen sin Orden de compra . ME SACA DEL PROGRANMA</t>
  </si>
  <si>
    <t>Bien tocar crear una entrada de almcaen SIN ORDEN DE COMPRA .  CEC 38406/ Si entro a kardex</t>
  </si>
  <si>
    <t>Se despachan 10 unidades de 38695-2</t>
  </si>
  <si>
    <t>DOC SAL 4461994</t>
  </si>
  <si>
    <t>No se pudo devilver 5 unidades de medicamento por parametrizacion docume nto ISE</t>
  </si>
  <si>
    <t>S</t>
  </si>
  <si>
    <t>Se hace una entrada a servicio funciona pero no se exactamente que hace ?</t>
  </si>
  <si>
    <t>Al dispensar me sale 4 y entregadas 8 en verde ????</t>
  </si>
  <si>
    <t>Cargar 38736-3  en facturacion manualmente … Toma autoamticamente el centro de costo y no hay opcion para ngresarlo</t>
  </si>
  <si>
    <t>El centro de costo lo trae de la parametrizacion del procedimeinto NO SE POUEDE CAMBIAR EL CCOSTO</t>
  </si>
  <si>
    <t>Admisiones/Abonos</t>
  </si>
  <si>
    <t>Solo por admisiones se puede crear un abono ?</t>
  </si>
  <si>
    <t>Deja programar la cirugia aun asi no este autorizada</t>
  </si>
  <si>
    <t>Genera en la prefactura dias de estancia -15</t>
  </si>
  <si>
    <t>Al crear una glosa sale error de N HAY F4 Valores en puntos de ruta destino….</t>
  </si>
  <si>
    <t>Cita 1638332</t>
  </si>
  <si>
    <t>Al ordenar formulacion de la cext. No dispensa ni despacha el medicamento de la cex</t>
  </si>
  <si>
    <t>La consulta por admisones es lenta-Demora Y no ordena por fecha de ingreso</t>
  </si>
  <si>
    <t>Se genera orden de pago 53996 CH 4882 Y Chequera 14</t>
  </si>
  <si>
    <t>tesoreria/Procesos/pagos/Otros</t>
  </si>
  <si>
    <t>Factura NO 2152105</t>
  </si>
  <si>
    <t>listo genra remision No 45788</t>
  </si>
  <si>
    <t>Si crea la Radicacion de la factura … 45788</t>
  </si>
  <si>
    <t>Radicar Respuesta de glosa</t>
  </si>
  <si>
    <t>Contabilizar Factura</t>
  </si>
  <si>
    <t>Contabiliar Fact-Anulada</t>
  </si>
  <si>
    <t>No pude anular una factura radicada</t>
  </si>
  <si>
    <t>NO</t>
  </si>
  <si>
    <t>ERROR cuando uno crea una factura , la anula y contabilzia la factura sube mal la hohobl y la movcont2 solo subio el debito</t>
  </si>
  <si>
    <t>Factura No 2152107</t>
  </si>
  <si>
    <t>Anulo factura</t>
  </si>
  <si>
    <t>Contabilizo factura</t>
  </si>
  <si>
    <t>Sube bien hojobl,movcxc,movcont2 SI NO ESTA ANULADA</t>
  </si>
  <si>
    <t>Contabilizar notas credito</t>
  </si>
  <si>
    <t>TRC 24333</t>
  </si>
  <si>
    <t>Anular recibo de caja</t>
  </si>
  <si>
    <t>VALIDAR DE AQUÍ PARA ABAJO EL DIA LUNES</t>
  </si>
  <si>
    <t>Cada enclousure tiene (2) independientes nodos Control units basados sbre SAN VOLUMEN CONROLLER</t>
  </si>
  <si>
    <t>Controladoras</t>
  </si>
  <si>
    <t>Virtualizacion del almacenaiento externo</t>
  </si>
  <si>
    <t>NFS se puede usar con tarjetas normales del mercado, podemos usar switches normales de mercado, cables utp</t>
  </si>
  <si>
    <t>EN FC,  debemos usar switches de fabrica o switches de fibra, con puertos de fibra, el almacenamiento debe contar con puertos de fibra</t>
  </si>
  <si>
    <t>En FC se habla de LUNS. En FC o iscsi se tienen discos fisicos con almacen de Gb o Tb(revoluciones por minuto). Sobre los discos se crean arreglos RAID. Luego de realizado el arreglo se  particionan en unidades logicas o LUNS. Cada LUN cuenta con un identificador; el cual debe ser presentado con el mismo numero a todas las maquinas ESXI</t>
  </si>
  <si>
    <t>drive(Disco con o sin particionar) -particion-volumen fisico-volumen logico- lun</t>
  </si>
  <si>
    <t>Pools</t>
  </si>
  <si>
    <t>Easy Tier: Identifica que datos se mueven mas y los lleva al almacenamiento mas rapido. Mueve menos activos datos a a lmacenamiento mas lento</t>
  </si>
  <si>
    <t>External store virtualziation: puede virtualizar  external storage, habilita rasgos de : Replicacion, provisioning, real time compresion, easy tier automatic</t>
  </si>
  <si>
    <t>Obliga signos vitales</t>
  </si>
  <si>
    <t>Detallar el Recibo de caja</t>
  </si>
  <si>
    <t>Reportar el error imagen el lunes</t>
  </si>
  <si>
    <t>En mov-automaticos</t>
  </si>
  <si>
    <t>EL boton Mayorizar lo saca del programa</t>
  </si>
  <si>
    <t>No deja crear la nota bancaria</t>
  </si>
  <si>
    <t>En tesoreria/procesos/notas bancarias</t>
  </si>
  <si>
    <t>Arreglado …</t>
  </si>
  <si>
    <t xml:space="preserve">Crear Pago/anticipo </t>
  </si>
  <si>
    <t>Otra 53997 $ 1000000</t>
  </si>
  <si>
    <t>Al crear una legalizacion ded anticipo es muy demorado/ pero primero debo caudar la entrada de almacen</t>
  </si>
  <si>
    <t>OK Reportado…</t>
  </si>
  <si>
    <t>Cuentas por cobrar/Processo/Movimiento Automatico</t>
  </si>
  <si>
    <t>Cuentas por cobrar/Reportes/Antiguedad de cuentas</t>
  </si>
  <si>
    <t>Solucionado</t>
  </si>
  <si>
    <t>Al crear documento legalizacion de anticipos de un anticipo aplicado previamente a otro pago No deja legalizar el saldo del anticipo a otro pago</t>
  </si>
  <si>
    <t>Controladora- tiene CPU</t>
  </si>
  <si>
    <t>Lo conforma el servidor que usa su hba para conectarse a un almacenamient en disco ejemllo en FC Fibra de canal optica</t>
  </si>
  <si>
    <t>Real Time compresion: trabaja mss rapido comprimida la info</t>
  </si>
  <si>
    <t>PENDIENTES</t>
  </si>
  <si>
    <t>Contab/ReportesGerenciales</t>
  </si>
  <si>
    <t>Contab/Mayor-reversion</t>
  </si>
  <si>
    <t>Creacion-Cajas Menores</t>
  </si>
  <si>
    <t>Creacion-Notas Bancarias</t>
  </si>
  <si>
    <t xml:space="preserve">  </t>
  </si>
  <si>
    <t>Vol-Fisico</t>
  </si>
  <si>
    <t>Vol-Logico</t>
  </si>
  <si>
    <t>Conj.Vol. Fisicos</t>
  </si>
  <si>
    <t>Entrada de servicio-Confirma lo despachado de la bodega, ha ingresado … a Servicio creop</t>
  </si>
  <si>
    <t>Los tipos de Nota - credito No se donde se definen</t>
  </si>
  <si>
    <t>Descuentos que se van a aplicar a diferentes facturas-Asistenciales por diferentes conceptos</t>
  </si>
  <si>
    <t>Inicia Saldos- para iniciar saldos de las cuentas x cobrar para una nueva vigencia-año</t>
  </si>
  <si>
    <t>Proceso: Pago-Anticipo, se genera normal, Seleccionar, el proceso de tesoreria ANTICIPO(A) tipo de tx,Banco, Formato,beneficiario,Concepto,transaccion de tesoreria,Doc.ref, valor y concepto, Se confirma. Genera TCE y Cheque</t>
  </si>
  <si>
    <t>Tesoreria/procesos/pagos/otros son para obligaciones que no estan causadas, genera el TCE Y el cheque</t>
  </si>
  <si>
    <t>Movcont3,movcont2,hojobl, terceros, tablas de impuestos ( )</t>
  </si>
  <si>
    <t>Se activa la interfaz de radiologia-Laboratorio Hosvital</t>
  </si>
  <si>
    <t>Lee resultados colocados por datalab en las tablas y en result,detresul</t>
  </si>
  <si>
    <t>Ordenes : ORESTA,ORFECSOL,ORFECRECMORHORREC,ORHORSOL,ORNOMMED,ORCIFOL</t>
  </si>
  <si>
    <t>Detorde : ORCLIN,ORDIFVIC,ORDLEVIC,ORDINPRO</t>
  </si>
  <si>
    <t>Result : relei, releife</t>
  </si>
  <si>
    <t>Detresu : Orclin- Ordcodex - redcodca -redseli</t>
  </si>
  <si>
    <t>Ordenima : Oriclin , oriisproc,Oricifol, oriesta</t>
  </si>
  <si>
    <t>Detordima : Oridcodex-Oridlevic,Oridinpro,Oridurg,Orirmedis,Oriidseq,id_cwn</t>
  </si>
  <si>
    <t>Resultima : Oridcodex,Reilei, reirurl, id, numot, reilei</t>
  </si>
  <si>
    <t>La integracion en Cortex- crea agendas cwm</t>
  </si>
  <si>
    <t>La interfaz de hosvital trae resultados hacia la historia clinica de hosvital - Tablas Hosvital 7</t>
  </si>
  <si>
    <t>En configuracion Activo/pasivo existe 2 paths que cogen desde Hba en el server , pasa por switch SAN y se dirige a la Controladora. oJO DM-Multipath</t>
  </si>
  <si>
    <t>Cartera_Consulta_1</t>
  </si>
  <si>
    <t>Oportunidad  en la facturacion Detalle</t>
  </si>
  <si>
    <t>No Genera</t>
  </si>
  <si>
    <t>Reporte de Mayorizacion</t>
  </si>
  <si>
    <t xml:space="preserve">Demorado 2 Horas la Cuenta de caja : 11050501 </t>
  </si>
  <si>
    <t>Libros e inventarios del 2014</t>
  </si>
  <si>
    <t>Demorados</t>
  </si>
  <si>
    <t>Controles-de-Facturacion-Reporte Alternativo de ingresos</t>
  </si>
  <si>
    <t>No genera</t>
  </si>
  <si>
    <t>ConsultaFinanciera/Anticipos pendientes por legalizar</t>
  </si>
  <si>
    <t>ConsultaFinanciera/Consulta de documentos por fecha</t>
  </si>
  <si>
    <t>Actualizacion</t>
  </si>
  <si>
    <t>Genera Descuadrado ISI</t>
  </si>
  <si>
    <t>Norma</t>
  </si>
  <si>
    <t>Marcela</t>
  </si>
  <si>
    <t>William</t>
  </si>
  <si>
    <t>Diana Camargo</t>
  </si>
  <si>
    <t>Hosvi*Report</t>
  </si>
  <si>
    <t>Hosvital</t>
  </si>
  <si>
    <t>Tipo</t>
  </si>
  <si>
    <t>Usuario</t>
  </si>
  <si>
    <t>Detalle Consulta</t>
  </si>
  <si>
    <t>Problema</t>
  </si>
  <si>
    <t>Diferencias</t>
  </si>
  <si>
    <t>Se evidencia en la version 6 de hosvital esta igual. No problema de datos</t>
  </si>
  <si>
    <t>Orden</t>
  </si>
  <si>
    <t>Reprocesar</t>
  </si>
  <si>
    <t>Medio Magneticos/Balance General por Tercero</t>
  </si>
  <si>
    <t>Consulta Financiera/Apoyo medio magnetico Bal tercero</t>
  </si>
  <si>
    <t>Diana Marilyn</t>
  </si>
  <si>
    <t>Si genera Clinica</t>
  </si>
  <si>
    <t xml:space="preserve">No  </t>
  </si>
  <si>
    <t>Comodin Si Genera</t>
  </si>
  <si>
    <t>Pendientes</t>
  </si>
  <si>
    <t>Contabilizacion de Notas Credito</t>
  </si>
  <si>
    <t>Consignaciones de Cierre de Caja</t>
  </si>
  <si>
    <t>Pendiente…DW</t>
  </si>
  <si>
    <t>Pendiente … DW</t>
  </si>
  <si>
    <t xml:space="preserve">Eventos : Triage,Urgencias,Hospitalizacion,Tratamiento Especial,Ambulatorio </t>
  </si>
  <si>
    <t>Un Pabellon se asocia a una bodega, luego trae el costo de la bodega y las camas del pabellon tiene el Proc.cups estancia</t>
  </si>
  <si>
    <t>Tablas: Audserv</t>
  </si>
  <si>
    <t>Reportes : Balance de Prueba</t>
  </si>
  <si>
    <t>Consultas :</t>
  </si>
  <si>
    <t>Procesos : mayorizacion.Contabilizacion-</t>
  </si>
  <si>
    <t>La integracion envia resultados a hosvital de alguna manera/Leominor</t>
  </si>
  <si>
    <t>Tablas: Buena Pregunta</t>
  </si>
  <si>
    <t>SOLUCIONADO(Texto)</t>
  </si>
  <si>
    <t>BLOQUEOS</t>
  </si>
  <si>
    <t>???</t>
  </si>
  <si>
    <t>Medios Magneticos/Entradas Con Iva por fecha con datos de tercero</t>
  </si>
  <si>
    <t>Como resulatdo de un crash el crash recovery procces concoe desde que unto en el log(redo record), debera comenzar las redo operaciones , desde cualqueir cambio hecho en el data files antes de que epunto este ya sobre el disco. Despues de que un checkpoint ha sido realizado, cualqueir log segement escrito antes de del redo record   no es necesarfio luede ser removido.(Wall archivinh hace esto y los log segne ntes deben ser archivados antes de ser removios o recciclados.</t>
  </si>
  <si>
    <t xml:space="preserve">El server background process autoaticamente ejecutara un checkpoint muy a menudo. </t>
  </si>
  <si>
    <t>Un checkpoint es creado cada checkpoint_Segnments o cada checkpoint timeout seconds, ekl que llegue primero.  El defaul es 3 segentos por 300 Segundos. El sql comand CHECKPOINT forza este proceso.</t>
  </si>
  <si>
    <r>
      <t xml:space="preserve">Reducing </t>
    </r>
    <r>
      <rPr>
        <sz val="10"/>
        <color theme="1"/>
        <rFont val="Arial Unicode MS"/>
        <family val="2"/>
      </rPr>
      <t>checkpoint_segments</t>
    </r>
    <r>
      <rPr>
        <sz val="11"/>
        <color theme="1"/>
        <rFont val="Calibri"/>
        <family val="2"/>
        <scheme val="minor"/>
      </rPr>
      <t xml:space="preserve"> and/or </t>
    </r>
    <r>
      <rPr>
        <sz val="10"/>
        <color theme="1"/>
        <rFont val="Arial Unicode MS"/>
        <family val="2"/>
      </rPr>
      <t>checkpoint_timeout</t>
    </r>
    <r>
      <rPr>
        <sz val="11"/>
        <color theme="1"/>
        <rFont val="Calibri"/>
        <family val="2"/>
        <scheme val="minor"/>
      </rPr>
      <t xml:space="preserve"> causes checkpoints to be done more often</t>
    </r>
  </si>
  <si>
    <t>The default size of the WAL buffers is 8 buffers of 8 kB each, or 64 kB total.</t>
  </si>
  <si>
    <t>Buffers actuales</t>
  </si>
  <si>
    <t>liquidos1</t>
  </si>
  <si>
    <t>hccom51</t>
  </si>
  <si>
    <t>hccom1</t>
  </si>
  <si>
    <t>hccom5</t>
  </si>
  <si>
    <t>hccom33</t>
  </si>
  <si>
    <t>dspfrmc</t>
  </si>
  <si>
    <t>temnit</t>
  </si>
  <si>
    <t>hccom2des</t>
  </si>
  <si>
    <t>ingresos</t>
  </si>
  <si>
    <t>hccom</t>
  </si>
  <si>
    <t>maesum1</t>
  </si>
  <si>
    <t>frmsmns</t>
  </si>
  <si>
    <t>kardex</t>
  </si>
  <si>
    <t>karini</t>
  </si>
  <si>
    <t>frmsmns1</t>
  </si>
  <si>
    <t>tmpfac</t>
  </si>
  <si>
    <t>tempro</t>
  </si>
  <si>
    <t>maectos</t>
  </si>
  <si>
    <t>reicom1</t>
  </si>
  <si>
    <t>tmpfac1</t>
  </si>
  <si>
    <t>reicom51</t>
  </si>
  <si>
    <t>reicom5</t>
  </si>
  <si>
    <t>ingresomp</t>
  </si>
  <si>
    <t>temsum</t>
  </si>
  <si>
    <t>capbas</t>
  </si>
  <si>
    <t>abonos</t>
  </si>
  <si>
    <t>reicom33</t>
  </si>
  <si>
    <t>citmed1</t>
  </si>
  <si>
    <t>maepab1</t>
  </si>
  <si>
    <t>docucon1</t>
  </si>
  <si>
    <t>citmed</t>
  </si>
  <si>
    <t>smovinv3</t>
  </si>
  <si>
    <t>tmpfac2</t>
  </si>
  <si>
    <t>audserv</t>
  </si>
  <si>
    <t>organiz</t>
  </si>
  <si>
    <t>docucon1a</t>
  </si>
  <si>
    <t>citmed3</t>
  </si>
  <si>
    <t>hccomevos</t>
  </si>
  <si>
    <t>maeemp</t>
  </si>
  <si>
    <t>reicom</t>
  </si>
  <si>
    <t>tmpfac4</t>
  </si>
  <si>
    <t>maepac</t>
  </si>
  <si>
    <t>sgnvtlh</t>
  </si>
  <si>
    <t>audserv3</t>
  </si>
  <si>
    <t>ctcmenp</t>
  </si>
  <si>
    <t>hccom1des</t>
  </si>
  <si>
    <t>smovinv</t>
  </si>
  <si>
    <t>liquidos</t>
  </si>
  <si>
    <t>imareqing</t>
  </si>
  <si>
    <t>infrecan</t>
  </si>
  <si>
    <t>maemed2</t>
  </si>
  <si>
    <t>salinvt</t>
  </si>
  <si>
    <t>monrecans</t>
  </si>
  <si>
    <t>admusr</t>
  </si>
  <si>
    <t>procir</t>
  </si>
  <si>
    <t>maesum1i</t>
  </si>
  <si>
    <t>lotesum</t>
  </si>
  <si>
    <t>intercn</t>
  </si>
  <si>
    <t>emptraafi1</t>
  </si>
  <si>
    <t>hcdiagn</t>
  </si>
  <si>
    <t>procir1</t>
  </si>
  <si>
    <t>turqui</t>
  </si>
  <si>
    <t>admlog</t>
  </si>
  <si>
    <t>requisici</t>
  </si>
  <si>
    <t>movinv3</t>
  </si>
  <si>
    <t>reicomevos</t>
  </si>
  <si>
    <t>movcont3_2174380</t>
  </si>
  <si>
    <t>repbalcont</t>
  </si>
  <si>
    <t>movcxp</t>
  </si>
  <si>
    <t>maemed_intercn</t>
  </si>
  <si>
    <t>hccuienf</t>
  </si>
  <si>
    <t>table_temp</t>
  </si>
  <si>
    <t>tubtrapac3</t>
  </si>
  <si>
    <t>cdenxfacr</t>
  </si>
  <si>
    <t>frmesqdef</t>
  </si>
  <si>
    <t>fmp0011</t>
  </si>
  <si>
    <t>refact1</t>
  </si>
  <si>
    <t>requisitos</t>
  </si>
  <si>
    <t>tmpcencost</t>
  </si>
  <si>
    <t>encues4</t>
  </si>
  <si>
    <t>niactfade</t>
  </si>
  <si>
    <t>concegen1</t>
  </si>
  <si>
    <t>marcas</t>
  </si>
  <si>
    <t>detint1</t>
  </si>
  <si>
    <t>dw7_fk_citmed2_citmed_01</t>
  </si>
  <si>
    <t>maeprov</t>
  </si>
  <si>
    <t>acumula</t>
  </si>
  <si>
    <t>reiresen1</t>
  </si>
  <si>
    <t>mdpcladep</t>
  </si>
  <si>
    <t>repexc1_copias</t>
  </si>
  <si>
    <t>facturacion_servicio</t>
  </si>
  <si>
    <t>tranemo</t>
  </si>
  <si>
    <t>ctrlapl</t>
  </si>
  <si>
    <t>tmp_arreglo_costo</t>
  </si>
  <si>
    <t>tmprccaj1</t>
  </si>
  <si>
    <t>acfmancp</t>
  </si>
  <si>
    <t>maeips</t>
  </si>
  <si>
    <t>dw7_fk_hccom1_maemed1_01</t>
  </si>
  <si>
    <t>maemed4</t>
  </si>
  <si>
    <t>niactfmej</t>
  </si>
  <si>
    <t>maeubigeo</t>
  </si>
  <si>
    <t>pptoeje</t>
  </si>
  <si>
    <t>fr_casos_20151020</t>
  </si>
  <si>
    <t>dw7_fk_hccom1_hccom_01</t>
  </si>
  <si>
    <t>hcregdpa</t>
  </si>
  <si>
    <t>orgtrns1</t>
  </si>
  <si>
    <t>maeemp32</t>
  </si>
  <si>
    <t>resulnot1</t>
  </si>
  <si>
    <t>tranactfi1</t>
  </si>
  <si>
    <t>ordtrns1</t>
  </si>
  <si>
    <t>proveedor</t>
  </si>
  <si>
    <t>cliente3</t>
  </si>
  <si>
    <t>dwhriaho</t>
  </si>
  <si>
    <t>pedpaqqx3</t>
  </si>
  <si>
    <t>prmhci</t>
  </si>
  <si>
    <t>dw7_fk_abonos_capbas_00</t>
  </si>
  <si>
    <t>movactfij1</t>
  </si>
  <si>
    <t>portarsse</t>
  </si>
  <si>
    <t>hccuienf1</t>
  </si>
  <si>
    <t>tmp_yadira</t>
  </si>
  <si>
    <t>comanes</t>
  </si>
  <si>
    <t>tmp_alicia_costeo_hojag</t>
  </si>
  <si>
    <t>calgru</t>
  </si>
  <si>
    <t>hccom1_1001</t>
  </si>
  <si>
    <t>dc000030</t>
  </si>
  <si>
    <t>repbalsub</t>
  </si>
  <si>
    <t>ubigeo</t>
  </si>
  <si>
    <t>reiante</t>
  </si>
  <si>
    <t>fctag01</t>
  </si>
  <si>
    <t>tipdes</t>
  </si>
  <si>
    <t>diatria1</t>
  </si>
  <si>
    <t>maeate4</t>
  </si>
  <si>
    <t>repexc4</t>
  </si>
  <si>
    <t>estenfren</t>
  </si>
  <si>
    <t>ptoatn</t>
  </si>
  <si>
    <t>sedepres</t>
  </si>
  <si>
    <t>procost</t>
  </si>
  <si>
    <t>dw7_fk_entralm1_bodegas_01</t>
  </si>
  <si>
    <t>bodsbod</t>
  </si>
  <si>
    <t>chequera</t>
  </si>
  <si>
    <t>frmsmnsc</t>
  </si>
  <si>
    <t>nivprypre2</t>
  </si>
  <si>
    <t>movinv1</t>
  </si>
  <si>
    <t>maepriact</t>
  </si>
  <si>
    <t>ninorpol1</t>
  </si>
  <si>
    <t>hccom9</t>
  </si>
  <si>
    <t>maepab2</t>
  </si>
  <si>
    <t>dw7_fk_hccom51r_hccom51_01</t>
  </si>
  <si>
    <t>incpac1</t>
  </si>
  <si>
    <t>maedmz</t>
  </si>
  <si>
    <t>maelab</t>
  </si>
  <si>
    <t>repsum</t>
  </si>
  <si>
    <t>grucal1</t>
  </si>
  <si>
    <t>dw7_fk_frmsmhu_frmsmns_01</t>
  </si>
  <si>
    <t>niactvr</t>
  </si>
  <si>
    <t>refuntmp</t>
  </si>
  <si>
    <t>progpyp1</t>
  </si>
  <si>
    <t>ingreson</t>
  </si>
  <si>
    <t>hiscam</t>
  </si>
  <si>
    <t>glosas</t>
  </si>
  <si>
    <t>dra_jazmin_05</t>
  </si>
  <si>
    <t>movban</t>
  </si>
  <si>
    <t>maetippre</t>
  </si>
  <si>
    <t>nidctas</t>
  </si>
  <si>
    <t>dw7_fk_movcont2_terceros_01_cruce</t>
  </si>
  <si>
    <t>movcxc_copias_ult</t>
  </si>
  <si>
    <t>maectosr</t>
  </si>
  <si>
    <t>maeempr</t>
  </si>
  <si>
    <t>relconcam</t>
  </si>
  <si>
    <t>ficctr1</t>
  </si>
  <si>
    <t>medpac</t>
  </si>
  <si>
    <t>bodgrpo</t>
  </si>
  <si>
    <t>clsmed1</t>
  </si>
  <si>
    <t>dw7_fk_adglosas1_adglosas_01</t>
  </si>
  <si>
    <t>dw7_fk_citmed1_capbas_01</t>
  </si>
  <si>
    <t>tipdoc</t>
  </si>
  <si>
    <t>punrutaso</t>
  </si>
  <si>
    <t>ressev</t>
  </si>
  <si>
    <t>pgmreports</t>
  </si>
  <si>
    <t>lisprepro</t>
  </si>
  <si>
    <t>niactfvut</t>
  </si>
  <si>
    <t>ordtrab1</t>
  </si>
  <si>
    <t>cructata1</t>
  </si>
  <si>
    <t>tmpprvraz</t>
  </si>
  <si>
    <t>maegrq</t>
  </si>
  <si>
    <t>maeserv</t>
  </si>
  <si>
    <t>maepabres</t>
  </si>
  <si>
    <t>dw7_fk_hojoblprv_cuentas_01</t>
  </si>
  <si>
    <t>hisriebiod</t>
  </si>
  <si>
    <t>opera</t>
  </si>
  <si>
    <t>maedosis</t>
  </si>
  <si>
    <t>dw7_fk_ctrlcitas_citmed1_01</t>
  </si>
  <si>
    <t>dw7_fk_maeate_capbas_01</t>
  </si>
  <si>
    <t>movcxc_copias_1</t>
  </si>
  <si>
    <t>maecoti1</t>
  </si>
  <si>
    <t>movcont2_ncg_201509</t>
  </si>
  <si>
    <t>cajmen2</t>
  </si>
  <si>
    <t>trnfcaj</t>
  </si>
  <si>
    <t>maedmb</t>
  </si>
  <si>
    <t>prcmulopc</t>
  </si>
  <si>
    <t>banmov</t>
  </si>
  <si>
    <t>maecec2</t>
  </si>
  <si>
    <t>parmter1</t>
  </si>
  <si>
    <t>bansed</t>
  </si>
  <si>
    <t>progpypsu</t>
  </si>
  <si>
    <t>forliq</t>
  </si>
  <si>
    <t>actdif1</t>
  </si>
  <si>
    <t>actdep</t>
  </si>
  <si>
    <t>antig</t>
  </si>
  <si>
    <t>hisbiops</t>
  </si>
  <si>
    <t>nicuentas</t>
  </si>
  <si>
    <t>admmapro</t>
  </si>
  <si>
    <t>movinv2</t>
  </si>
  <si>
    <t>auprre</t>
  </si>
  <si>
    <t>dw7_pre_maeflag</t>
  </si>
  <si>
    <t>prmcmp</t>
  </si>
  <si>
    <t>dw7_fk_hccom_capbas_01</t>
  </si>
  <si>
    <t>tipsin</t>
  </si>
  <si>
    <t>entralm1</t>
  </si>
  <si>
    <t>audauricu</t>
  </si>
  <si>
    <t>tmfaceco</t>
  </si>
  <si>
    <t>historico_intercn</t>
  </si>
  <si>
    <t>fctag02</t>
  </si>
  <si>
    <t>maeviapl</t>
  </si>
  <si>
    <t>solintseg</t>
  </si>
  <si>
    <t>menmed</t>
  </si>
  <si>
    <t>dra_jazmin_04</t>
  </si>
  <si>
    <t>pptoauxrc</t>
  </si>
  <si>
    <t>admproce</t>
  </si>
  <si>
    <t>pppficctr</t>
  </si>
  <si>
    <t>dw7_fk_maeate4_maeate_01</t>
  </si>
  <si>
    <t>actfij1</t>
  </si>
  <si>
    <t>maeate1</t>
  </si>
  <si>
    <t>fmp001</t>
  </si>
  <si>
    <t>tipbod1</t>
  </si>
  <si>
    <t>nimvcxp</t>
  </si>
  <si>
    <t>prmpres</t>
  </si>
  <si>
    <t>plantrat1</t>
  </si>
  <si>
    <t>factur1</t>
  </si>
  <si>
    <t>portar1_296</t>
  </si>
  <si>
    <t>maecjs</t>
  </si>
  <si>
    <t>maecotpag</t>
  </si>
  <si>
    <t>tipproc</t>
  </si>
  <si>
    <t>catexmvco</t>
  </si>
  <si>
    <t>monenf</t>
  </si>
  <si>
    <t>audserv1</t>
  </si>
  <si>
    <t>prvprod</t>
  </si>
  <si>
    <t>repbalcon</t>
  </si>
  <si>
    <t>traninv</t>
  </si>
  <si>
    <t>hisriecal</t>
  </si>
  <si>
    <t>encues3</t>
  </si>
  <si>
    <t>plamej</t>
  </si>
  <si>
    <t>rediatmp</t>
  </si>
  <si>
    <t>alumfacd</t>
  </si>
  <si>
    <t>frmfrmc1</t>
  </si>
  <si>
    <t>dw7_fk_citmed2_maemed_01</t>
  </si>
  <si>
    <t>dw7_fk_dspfrmc1_dspfrmc_01</t>
  </si>
  <si>
    <t>inasistencias_imagenologia</t>
  </si>
  <si>
    <t>entturn1_39166</t>
  </si>
  <si>
    <t>finserv</t>
  </si>
  <si>
    <t>ateesp</t>
  </si>
  <si>
    <t>cntfrmm</t>
  </si>
  <si>
    <t>maedia2</t>
  </si>
  <si>
    <t>reictcmnp</t>
  </si>
  <si>
    <t>plaejetra</t>
  </si>
  <si>
    <t>motrech</t>
  </si>
  <si>
    <t>flujcaja</t>
  </si>
  <si>
    <t>agrasis1</t>
  </si>
  <si>
    <t>bodusr</t>
  </si>
  <si>
    <t>prmcxp</t>
  </si>
  <si>
    <t>dspfrmc1</t>
  </si>
  <si>
    <t>dw7_hcante</t>
  </si>
  <si>
    <t>punrutusu</t>
  </si>
  <si>
    <t>depfisaf</t>
  </si>
  <si>
    <t>clicue</t>
  </si>
  <si>
    <t>nihojobl</t>
  </si>
  <si>
    <t>descrqx</t>
  </si>
  <si>
    <t>maecont</t>
  </si>
  <si>
    <t>rishosvital_prestacion</t>
  </si>
  <si>
    <t>desordc</t>
  </si>
  <si>
    <t>maeemp31</t>
  </si>
  <si>
    <t>riede4505</t>
  </si>
  <si>
    <t>procir4</t>
  </si>
  <si>
    <t>casos</t>
  </si>
  <si>
    <t>dw7_hccom_1</t>
  </si>
  <si>
    <t>tipunmd</t>
  </si>
  <si>
    <t>epimandes</t>
  </si>
  <si>
    <t>maeate2</t>
  </si>
  <si>
    <t>proveedor1</t>
  </si>
  <si>
    <t>ctapag</t>
  </si>
  <si>
    <t>autratn1</t>
  </si>
  <si>
    <t>formpag</t>
  </si>
  <si>
    <t>kardex2</t>
  </si>
  <si>
    <t>dwhriarn</t>
  </si>
  <si>
    <t>tmp_yadira_glosas_asis3</t>
  </si>
  <si>
    <t>ctainv</t>
  </si>
  <si>
    <t>maemed</t>
  </si>
  <si>
    <t>dw7_fk_maeate_maeemp_01</t>
  </si>
  <si>
    <t>tiposer</t>
  </si>
  <si>
    <t>tmpreccaj</t>
  </si>
  <si>
    <t>tmpgenmen</t>
  </si>
  <si>
    <t>tmp_ctrcstprm</t>
  </si>
  <si>
    <t>dw7_fk_liquidos1_liquidos_01</t>
  </si>
  <si>
    <t>dw7_fk_doccongen_capbas_01</t>
  </si>
  <si>
    <t>tmp_facturas_con_saldo_dos_pagos</t>
  </si>
  <si>
    <t>puruusf</t>
  </si>
  <si>
    <t>maereq</t>
  </si>
  <si>
    <t>terasis2</t>
  </si>
  <si>
    <t>mvcxp</t>
  </si>
  <si>
    <t>movcxc_copias</t>
  </si>
  <si>
    <t>pedpaqqx</t>
  </si>
  <si>
    <t>adglosas</t>
  </si>
  <si>
    <t>parminv</t>
  </si>
  <si>
    <t>porter1</t>
  </si>
  <si>
    <t>cenutil</t>
  </si>
  <si>
    <t>epiman</t>
  </si>
  <si>
    <t>dw7_fk_hccom51_hccom5_01</t>
  </si>
  <si>
    <t>tmpentalm</t>
  </si>
  <si>
    <t>forrecans</t>
  </si>
  <si>
    <t>cptserv_suministros</t>
  </si>
  <si>
    <t>tmp_correccion_audi</t>
  </si>
  <si>
    <t>glosaradc</t>
  </si>
  <si>
    <t>pptoope</t>
  </si>
  <si>
    <t>maepab</t>
  </si>
  <si>
    <t>reifrmsmh</t>
  </si>
  <si>
    <t>videodx</t>
  </si>
  <si>
    <t>opebancon</t>
  </si>
  <si>
    <t>terasoc</t>
  </si>
  <si>
    <t>descirdx</t>
  </si>
  <si>
    <t>entralm</t>
  </si>
  <si>
    <t>pptoope1</t>
  </si>
  <si>
    <t>audcpot</t>
  </si>
  <si>
    <t>plantrats</t>
  </si>
  <si>
    <t>nivlate</t>
  </si>
  <si>
    <t>admsys</t>
  </si>
  <si>
    <t>epstria</t>
  </si>
  <si>
    <t>maetpp</t>
  </si>
  <si>
    <t>repbalco1</t>
  </si>
  <si>
    <t>maeemp7</t>
  </si>
  <si>
    <t>reifrmsmn</t>
  </si>
  <si>
    <t>cliente4</t>
  </si>
  <si>
    <t>admevn</t>
  </si>
  <si>
    <t>consul2</t>
  </si>
  <si>
    <t>turqui1</t>
  </si>
  <si>
    <t>parfac1</t>
  </si>
  <si>
    <t>paciaiepi</t>
  </si>
  <si>
    <t>reitmpfac</t>
  </si>
  <si>
    <t>reseje</t>
  </si>
  <si>
    <t>tmp_viviana</t>
  </si>
  <si>
    <t>riesm4505</t>
  </si>
  <si>
    <t>cotizac</t>
  </si>
  <si>
    <t>cliente2</t>
  </si>
  <si>
    <t>dw7_fk_autratn1_autratn_01</t>
  </si>
  <si>
    <t>docucona</t>
  </si>
  <si>
    <t>macreqcon</t>
  </si>
  <si>
    <t>mvtrncxc</t>
  </si>
  <si>
    <t>admagrpro</t>
  </si>
  <si>
    <t>portersu1</t>
  </si>
  <si>
    <t>ctapagope</t>
  </si>
  <si>
    <t>armella_empresas_total</t>
  </si>
  <si>
    <t>grupos</t>
  </si>
  <si>
    <t>prpcrnl</t>
  </si>
  <si>
    <t>tipent</t>
  </si>
  <si>
    <t>bltainv3</t>
  </si>
  <si>
    <t>forarico</t>
  </si>
  <si>
    <t>smovinv1</t>
  </si>
  <si>
    <t>agractdif1</t>
  </si>
  <si>
    <t>logsinad1</t>
  </si>
  <si>
    <t>maeemp5</t>
  </si>
  <si>
    <t>actfij</t>
  </si>
  <si>
    <t>cuentas_20151016_1</t>
  </si>
  <si>
    <t>dw7_fk_citmed1_maepac_01</t>
  </si>
  <si>
    <t>serpre</t>
  </si>
  <si>
    <t>repbaltot</t>
  </si>
  <si>
    <t>movant1</t>
  </si>
  <si>
    <t>parmter</t>
  </si>
  <si>
    <t>represen</t>
  </si>
  <si>
    <t>tmptmp</t>
  </si>
  <si>
    <t>dw7_fk_frmsmns1_frmsmns_01</t>
  </si>
  <si>
    <t>frmfrmc</t>
  </si>
  <si>
    <t>prgordpag</t>
  </si>
  <si>
    <t>abonos1</t>
  </si>
  <si>
    <t>ctrcstprm</t>
  </si>
  <si>
    <t>tipter</t>
  </si>
  <si>
    <t>actvrnl</t>
  </si>
  <si>
    <t>proveedor3</t>
  </si>
  <si>
    <t>rptnvl3</t>
  </si>
  <si>
    <t>cntrxcc</t>
  </si>
  <si>
    <t>tmp_yadira_glosas_asis22</t>
  </si>
  <si>
    <t>cencost</t>
  </si>
  <si>
    <t>cntejedoc</t>
  </si>
  <si>
    <t>boddat</t>
  </si>
  <si>
    <t>ctaxope1</t>
  </si>
  <si>
    <t>hccom51r</t>
  </si>
  <si>
    <t>movbancon1</t>
  </si>
  <si>
    <t>rptnvl2</t>
  </si>
  <si>
    <t>encuess</t>
  </si>
  <si>
    <t>reicom1de</t>
  </si>
  <si>
    <t>cructatas</t>
  </si>
  <si>
    <t>dspfrmc11</t>
  </si>
  <si>
    <t>dw7_fk_intercn1_intercn_01</t>
  </si>
  <si>
    <t>progpyp</t>
  </si>
  <si>
    <t>terdes</t>
  </si>
  <si>
    <t>trnfcaj1</t>
  </si>
  <si>
    <t>fr_casos1_20151020</t>
  </si>
  <si>
    <t>monitoreo1</t>
  </si>
  <si>
    <t>ptoatnt</t>
  </si>
  <si>
    <t>docucon</t>
  </si>
  <si>
    <t>tmp_yadira_asis</t>
  </si>
  <si>
    <t>calcua</t>
  </si>
  <si>
    <t>consul</t>
  </si>
  <si>
    <t>maesumcam</t>
  </si>
  <si>
    <t>dwhriacex</t>
  </si>
  <si>
    <t>pptores1</t>
  </si>
  <si>
    <t>reicom61</t>
  </si>
  <si>
    <t>maeind</t>
  </si>
  <si>
    <t>edadxante</t>
  </si>
  <si>
    <t>reiliqui1</t>
  </si>
  <si>
    <t>reisgnvth</t>
  </si>
  <si>
    <t>dw7_fk_procir_maepac_01</t>
  </si>
  <si>
    <t>hctipead</t>
  </si>
  <si>
    <t>cajmen1</t>
  </si>
  <si>
    <t>grpserv</t>
  </si>
  <si>
    <t>parmcon1</t>
  </si>
  <si>
    <t>nimovcon1</t>
  </si>
  <si>
    <t>ctr001</t>
  </si>
  <si>
    <t>pptorec</t>
  </si>
  <si>
    <t>fctag04</t>
  </si>
  <si>
    <t>tmpf_98111452938</t>
  </si>
  <si>
    <t>dw7_fk_movcont2_terceros_02</t>
  </si>
  <si>
    <t>javier_proc_dia</t>
  </si>
  <si>
    <t>maepro5</t>
  </si>
  <si>
    <t>ptoemnc</t>
  </si>
  <si>
    <t>cmppre1</t>
  </si>
  <si>
    <t>maedmb1</t>
  </si>
  <si>
    <t>reirslpr1</t>
  </si>
  <si>
    <t>maesum11</t>
  </si>
  <si>
    <t>empclacon</t>
  </si>
  <si>
    <t>maepro4</t>
  </si>
  <si>
    <t>teracteco</t>
  </si>
  <si>
    <t>parmcon2</t>
  </si>
  <si>
    <t>maeubgeod</t>
  </si>
  <si>
    <t>hccom61</t>
  </si>
  <si>
    <t>relcto</t>
  </si>
  <si>
    <t>reidiagn</t>
  </si>
  <si>
    <t>vias</t>
  </si>
  <si>
    <t>logrmp</t>
  </si>
  <si>
    <t>descirmed1</t>
  </si>
  <si>
    <t>maeing1</t>
  </si>
  <si>
    <t>dw7_fk_rslprc1_hccom51_01</t>
  </si>
  <si>
    <t>cortfact</t>
  </si>
  <si>
    <t>auxmaypp</t>
  </si>
  <si>
    <t>reidspfrm</t>
  </si>
  <si>
    <t>vigencias</t>
  </si>
  <si>
    <t>pedpaqqx1</t>
  </si>
  <si>
    <t>hisriecald</t>
  </si>
  <si>
    <t>bkptmp1wfr25012015</t>
  </si>
  <si>
    <t>hisriebio</t>
  </si>
  <si>
    <t>agrumedm1</t>
  </si>
  <si>
    <t>concsoc</t>
  </si>
  <si>
    <t>depmejact</t>
  </si>
  <si>
    <t>agrup_emp</t>
  </si>
  <si>
    <t>tmpcauprd</t>
  </si>
  <si>
    <t>afvduti</t>
  </si>
  <si>
    <t>actfijasg</t>
  </si>
  <si>
    <t>agrdoc</t>
  </si>
  <si>
    <t>hisdgeac</t>
  </si>
  <si>
    <t>calfcrpre1</t>
  </si>
  <si>
    <t>terasis1</t>
  </si>
  <si>
    <t>tubtrapac2</t>
  </si>
  <si>
    <t>capbas_fr</t>
  </si>
  <si>
    <t>movant2</t>
  </si>
  <si>
    <t>tmp_rector</t>
  </si>
  <si>
    <t>frmmedmad1</t>
  </si>
  <si>
    <t>alicia_cristalino</t>
  </si>
  <si>
    <t>logcalsto</t>
  </si>
  <si>
    <t>movcont2_2175301</t>
  </si>
  <si>
    <t>maegmip1</t>
  </si>
  <si>
    <t>proagr</t>
  </si>
  <si>
    <t>tmptervir</t>
  </si>
  <si>
    <t>fr_tmpfac2</t>
  </si>
  <si>
    <t>portarsed</t>
  </si>
  <si>
    <t>portarsu</t>
  </si>
  <si>
    <t>tippcue</t>
  </si>
  <si>
    <t>trldrnl</t>
  </si>
  <si>
    <t>undmedi</t>
  </si>
  <si>
    <t>maesumnd</t>
  </si>
  <si>
    <t>prexmotco</t>
  </si>
  <si>
    <t>tubtrapac1</t>
  </si>
  <si>
    <t>nimovcxc</t>
  </si>
  <si>
    <t>ninotrev1</t>
  </si>
  <si>
    <t>tercenct1</t>
  </si>
  <si>
    <t>esqforasi</t>
  </si>
  <si>
    <t>reicuien1</t>
  </si>
  <si>
    <t>maecontv</t>
  </si>
  <si>
    <t>tmp_amanda_1</t>
  </si>
  <si>
    <t>requisi1</t>
  </si>
  <si>
    <t>unineg</t>
  </si>
  <si>
    <t>concili1</t>
  </si>
  <si>
    <t>resris</t>
  </si>
  <si>
    <t>ajscstpro</t>
  </si>
  <si>
    <t>cenutil1</t>
  </si>
  <si>
    <t>bodreu</t>
  </si>
  <si>
    <t>monitoreos</t>
  </si>
  <si>
    <t>ninotrev4</t>
  </si>
  <si>
    <t>hccom511</t>
  </si>
  <si>
    <t>reicuien2</t>
  </si>
  <si>
    <t>depmjfis</t>
  </si>
  <si>
    <t>pedpaqqx5</t>
  </si>
  <si>
    <t>citmed11</t>
  </si>
  <si>
    <t>maetriad</t>
  </si>
  <si>
    <t>audformat</t>
  </si>
  <si>
    <t>cliente</t>
  </si>
  <si>
    <t>maepab11</t>
  </si>
  <si>
    <t>tpocons</t>
  </si>
  <si>
    <t>noreab1</t>
  </si>
  <si>
    <t>paquete</t>
  </si>
  <si>
    <t>socafiemp</t>
  </si>
  <si>
    <t>notatec</t>
  </si>
  <si>
    <t>maehomdia</t>
  </si>
  <si>
    <t>estmedmag1</t>
  </si>
  <si>
    <t>ordtrab</t>
  </si>
  <si>
    <t>cheques</t>
  </si>
  <si>
    <t>conciecaj</t>
  </si>
  <si>
    <t>punfra</t>
  </si>
  <si>
    <t>tmpperf</t>
  </si>
  <si>
    <t>empresa</t>
  </si>
  <si>
    <t>tmpmov</t>
  </si>
  <si>
    <t>ctr002</t>
  </si>
  <si>
    <t>maesis</t>
  </si>
  <si>
    <t>niactfdme</t>
  </si>
  <si>
    <t>reirecucr</t>
  </si>
  <si>
    <t>hisdgep</t>
  </si>
  <si>
    <t>maeempf</t>
  </si>
  <si>
    <t>ordpag</t>
  </si>
  <si>
    <t>hccom51rbwf</t>
  </si>
  <si>
    <t>reiprocir</t>
  </si>
  <si>
    <t>pedpaqqx4</t>
  </si>
  <si>
    <t>portersum</t>
  </si>
  <si>
    <t>maeclaage</t>
  </si>
  <si>
    <t>notatecntu</t>
  </si>
  <si>
    <t>mdpmaedep</t>
  </si>
  <si>
    <t>dw7_fk_actfij1_actfij_01</t>
  </si>
  <si>
    <t>cerinftri</t>
  </si>
  <si>
    <t>dw7_fk_estreq_requisi1_01</t>
  </si>
  <si>
    <t>actpypc</t>
  </si>
  <si>
    <t>gpotria</t>
  </si>
  <si>
    <t>logtbprm</t>
  </si>
  <si>
    <t>mdptrafis</t>
  </si>
  <si>
    <t>gructoct1</t>
  </si>
  <si>
    <t>agrdoc1</t>
  </si>
  <si>
    <t>progpyp2</t>
  </si>
  <si>
    <t>maedia1</t>
  </si>
  <si>
    <t>users</t>
  </si>
  <si>
    <t>audayudas</t>
  </si>
  <si>
    <t>maeemp6</t>
  </si>
  <si>
    <t>mvtteras21</t>
  </si>
  <si>
    <t>dw7_fk_hccom6_maesnt_01</t>
  </si>
  <si>
    <t>dw7_fk_refcref_capbas_01</t>
  </si>
  <si>
    <t>adglosas1</t>
  </si>
  <si>
    <t>dw7_fk_infrecan_maesnt_01</t>
  </si>
  <si>
    <t>dw7_fk_envhr1_maeate_01</t>
  </si>
  <si>
    <t>concept11</t>
  </si>
  <si>
    <t>maecaue</t>
  </si>
  <si>
    <t>minutos</t>
  </si>
  <si>
    <t>repexc2</t>
  </si>
  <si>
    <t>cauingprd</t>
  </si>
  <si>
    <t>nidcmov</t>
  </si>
  <si>
    <t>tmpaux</t>
  </si>
  <si>
    <t>espproc</t>
  </si>
  <si>
    <t>parmppto</t>
  </si>
  <si>
    <t>progpyppr</t>
  </si>
  <si>
    <t>admgrp</t>
  </si>
  <si>
    <t>esqforas2</t>
  </si>
  <si>
    <t>ipscont</t>
  </si>
  <si>
    <t>portar1_338</t>
  </si>
  <si>
    <t>datos</t>
  </si>
  <si>
    <t>maesed1</t>
  </si>
  <si>
    <t>motconsul</t>
  </si>
  <si>
    <t>cortfac</t>
  </si>
  <si>
    <t>pedpaqqx2</t>
  </si>
  <si>
    <t>reictcmnd</t>
  </si>
  <si>
    <t>ciecaja</t>
  </si>
  <si>
    <t>dw7_fk_hctriage_hccom1_01</t>
  </si>
  <si>
    <t>invfislo1</t>
  </si>
  <si>
    <t>pabpunrut</t>
  </si>
  <si>
    <t>admsys1</t>
  </si>
  <si>
    <t>ctcmenpde</t>
  </si>
  <si>
    <t>citmed2</t>
  </si>
  <si>
    <t>hccom8</t>
  </si>
  <si>
    <t>procteso1</t>
  </si>
  <si>
    <t>bodegas1</t>
  </si>
  <si>
    <t>cnrgimp</t>
  </si>
  <si>
    <t>replica1</t>
  </si>
  <si>
    <t>vendedor</t>
  </si>
  <si>
    <t>dw7_fk_citmed3_citmed_01</t>
  </si>
  <si>
    <t>gruconc</t>
  </si>
  <si>
    <t>procir2</t>
  </si>
  <si>
    <t>tmplote1</t>
  </si>
  <si>
    <t>maeparcue</t>
  </si>
  <si>
    <t>solcoti1</t>
  </si>
  <si>
    <t>solintseg1</t>
  </si>
  <si>
    <t>autratn</t>
  </si>
  <si>
    <t>concept1</t>
  </si>
  <si>
    <t>tubevopac</t>
  </si>
  <si>
    <t>audforexa</t>
  </si>
  <si>
    <t>cascar</t>
  </si>
  <si>
    <t>agrcuen1</t>
  </si>
  <si>
    <t>auprre1</t>
  </si>
  <si>
    <t>dw7_fk_cmbmedico_capbas_01</t>
  </si>
  <si>
    <t>maetpa3</t>
  </si>
  <si>
    <t>monrecans2</t>
  </si>
  <si>
    <t>percurva</t>
  </si>
  <si>
    <t>rcpcaj1</t>
  </si>
  <si>
    <t>admusr1</t>
  </si>
  <si>
    <t>incpac</t>
  </si>
  <si>
    <t>maeemp3</t>
  </si>
  <si>
    <t>dw7_fk_ingresos_maepac_01</t>
  </si>
  <si>
    <t>forliq1</t>
  </si>
  <si>
    <t>progcitas</t>
  </si>
  <si>
    <t>ordtrbdes</t>
  </si>
  <si>
    <t>dw7_fk_frmsmns_hccom1_01</t>
  </si>
  <si>
    <t>catproc</t>
  </si>
  <si>
    <t>prmcmp1</t>
  </si>
  <si>
    <t>repexc</t>
  </si>
  <si>
    <t>hccom514</t>
  </si>
  <si>
    <t>maeipsat2</t>
  </si>
  <si>
    <t>fctag03</t>
  </si>
  <si>
    <t>maecaue1</t>
  </si>
  <si>
    <t>socafiem1</t>
  </si>
  <si>
    <t>progterps</t>
  </si>
  <si>
    <t>capinsser</t>
  </si>
  <si>
    <t>reicom6</t>
  </si>
  <si>
    <t>hcnotcon</t>
  </si>
  <si>
    <t>tmpfac4_abono_510218</t>
  </si>
  <si>
    <t>cuentas</t>
  </si>
  <si>
    <t>conmedmag</t>
  </si>
  <si>
    <t>reictmnp1</t>
  </si>
  <si>
    <t>tmpmedico</t>
  </si>
  <si>
    <t>prestador</t>
  </si>
  <si>
    <t>ipscontca</t>
  </si>
  <si>
    <t>salprod</t>
  </si>
  <si>
    <t>factcie</t>
  </si>
  <si>
    <t>nivedu</t>
  </si>
  <si>
    <t>alumnos_20150408</t>
  </si>
  <si>
    <t>concegen</t>
  </si>
  <si>
    <t>conasis</t>
  </si>
  <si>
    <t>hojobl</t>
  </si>
  <si>
    <t>ingodopr</t>
  </si>
  <si>
    <t>maediap</t>
  </si>
  <si>
    <t>valida_constraint_fk</t>
  </si>
  <si>
    <t>encuesdx</t>
  </si>
  <si>
    <t>glosaraco</t>
  </si>
  <si>
    <t>movinv4</t>
  </si>
  <si>
    <t>tiplog</t>
  </si>
  <si>
    <t>dw7_fk_abonos1_abonos_01</t>
  </si>
  <si>
    <t>reicuienf</t>
  </si>
  <si>
    <t>obsfrmc</t>
  </si>
  <si>
    <t>pergrup</t>
  </si>
  <si>
    <t>solintseg2</t>
  </si>
  <si>
    <t>wfr_tablaagrupadores</t>
  </si>
  <si>
    <t>actcons</t>
  </si>
  <si>
    <t>audpacien</t>
  </si>
  <si>
    <t>ejeprepri</t>
  </si>
  <si>
    <t>mnfdepr</t>
  </si>
  <si>
    <t>socafiem3</t>
  </si>
  <si>
    <t>maesum1v</t>
  </si>
  <si>
    <t>tmpf_1010961146</t>
  </si>
  <si>
    <t>dissrvcc</t>
  </si>
  <si>
    <t>invfisubi</t>
  </si>
  <si>
    <t>cotizac1</t>
  </si>
  <si>
    <t>puruasf</t>
  </si>
  <si>
    <t>noreab</t>
  </si>
  <si>
    <t>proser</t>
  </si>
  <si>
    <t>dw7_fk_hccom61_hccom6_01</t>
  </si>
  <si>
    <t>factor</t>
  </si>
  <si>
    <t>maednl1</t>
  </si>
  <si>
    <t>reidspfr1</t>
  </si>
  <si>
    <t>progpypad</t>
  </si>
  <si>
    <t>reihojgas</t>
  </si>
  <si>
    <t>funciona</t>
  </si>
  <si>
    <t>ctrpres1</t>
  </si>
  <si>
    <t>caundsp</t>
  </si>
  <si>
    <t>rip003</t>
  </si>
  <si>
    <t>dw7_fk_ctrcopgo_maepac_01</t>
  </si>
  <si>
    <t>conafi</t>
  </si>
  <si>
    <t>maeseg3</t>
  </si>
  <si>
    <t>tubtrapac</t>
  </si>
  <si>
    <t>estpro</t>
  </si>
  <si>
    <t>maetpans</t>
  </si>
  <si>
    <t>turnose</t>
  </si>
  <si>
    <t>maeseg1</t>
  </si>
  <si>
    <t>pacayuobs</t>
  </si>
  <si>
    <t>pptoper</t>
  </si>
  <si>
    <t>reimonen1</t>
  </si>
  <si>
    <t>sufredreda</t>
  </si>
  <si>
    <t>antexespe</t>
  </si>
  <si>
    <t>nirsmgen</t>
  </si>
  <si>
    <t>hccom515</t>
  </si>
  <si>
    <t>turnose1</t>
  </si>
  <si>
    <t>contab_02</t>
  </si>
  <si>
    <t>dw7_fk_capbas_tipdocasi_01</t>
  </si>
  <si>
    <t>acfava</t>
  </si>
  <si>
    <t>cencospro</t>
  </si>
  <si>
    <t>agractdif</t>
  </si>
  <si>
    <t>repdiag1</t>
  </si>
  <si>
    <t>casos_1001</t>
  </si>
  <si>
    <t>monitore2</t>
  </si>
  <si>
    <t>impbse</t>
  </si>
  <si>
    <t>maquina</t>
  </si>
  <si>
    <t>hccom44</t>
  </si>
  <si>
    <t>maeotrdi1</t>
  </si>
  <si>
    <t>fr_maeate</t>
  </si>
  <si>
    <t>hccompas</t>
  </si>
  <si>
    <t>impfac1</t>
  </si>
  <si>
    <t>maeesp3</t>
  </si>
  <si>
    <t>logsinado</t>
  </si>
  <si>
    <t>entturn1</t>
  </si>
  <si>
    <t>agrcuen</t>
  </si>
  <si>
    <t>honrios</t>
  </si>
  <si>
    <t>tmp_horlandy</t>
  </si>
  <si>
    <t>pagos</t>
  </si>
  <si>
    <t>alumnos</t>
  </si>
  <si>
    <t>plaejetr1</t>
  </si>
  <si>
    <t>prbxprc</t>
  </si>
  <si>
    <t>maetipcon</t>
  </si>
  <si>
    <t>maegmip</t>
  </si>
  <si>
    <t>cateaiepi</t>
  </si>
  <si>
    <t>antayuaie</t>
  </si>
  <si>
    <t>descirtej</t>
  </si>
  <si>
    <t>movcont2_2174380</t>
  </si>
  <si>
    <t>radcuerip</t>
  </si>
  <si>
    <t>riepr4505</t>
  </si>
  <si>
    <t>dw7_fk_hccom1des_hccom1_01</t>
  </si>
  <si>
    <t>maedmb3</t>
  </si>
  <si>
    <t>maedsccon</t>
  </si>
  <si>
    <t>movreu1</t>
  </si>
  <si>
    <t>mayptopri</t>
  </si>
  <si>
    <t>agrumedm</t>
  </si>
  <si>
    <t>prpcrnl1</t>
  </si>
  <si>
    <t>hconco</t>
  </si>
  <si>
    <t>movreu</t>
  </si>
  <si>
    <t>tpocont</t>
  </si>
  <si>
    <t>propyppo1</t>
  </si>
  <si>
    <t>diatriap</t>
  </si>
  <si>
    <t>dw7_fk_citmed1_citmed_01</t>
  </si>
  <si>
    <t>tmp_autorizacion</t>
  </si>
  <si>
    <t>maepro1</t>
  </si>
  <si>
    <t>dw7_fk_sgnvtlh_hccom1_01</t>
  </si>
  <si>
    <t>maesnt</t>
  </si>
  <si>
    <t>cmppre</t>
  </si>
  <si>
    <t>cnrgimp1</t>
  </si>
  <si>
    <t>forari1</t>
  </si>
  <si>
    <t>hcregpar</t>
  </si>
  <si>
    <t>diaclinica</t>
  </si>
  <si>
    <t>gruesttra</t>
  </si>
  <si>
    <t>cascar1</t>
  </si>
  <si>
    <t>autterasis</t>
  </si>
  <si>
    <t>mdpvalmed</t>
  </si>
  <si>
    <t>tipdocasi</t>
  </si>
  <si>
    <t>alumnos1_2014</t>
  </si>
  <si>
    <t>audgcofor</t>
  </si>
  <si>
    <t>actecon</t>
  </si>
  <si>
    <t>portar</t>
  </si>
  <si>
    <t>undmedent</t>
  </si>
  <si>
    <t>mescnspr</t>
  </si>
  <si>
    <t>agrup_empre</t>
  </si>
  <si>
    <t>maesed3</t>
  </si>
  <si>
    <t>pptomod1</t>
  </si>
  <si>
    <t>repcentros</t>
  </si>
  <si>
    <t>adglora</t>
  </si>
  <si>
    <t>ctapag2</t>
  </si>
  <si>
    <t>diatriap1</t>
  </si>
  <si>
    <t>tmp_admusr</t>
  </si>
  <si>
    <t>edades</t>
  </si>
  <si>
    <t>etnias1</t>
  </si>
  <si>
    <t>impcue</t>
  </si>
  <si>
    <t>tmp_alicia_costeo</t>
  </si>
  <si>
    <t>terasis4</t>
  </si>
  <si>
    <t>dw7_pre_maedir</t>
  </si>
  <si>
    <t>reicom511</t>
  </si>
  <si>
    <t>bltalots1</t>
  </si>
  <si>
    <t>glosas1</t>
  </si>
  <si>
    <t>banmov1</t>
  </si>
  <si>
    <t>hccom3des</t>
  </si>
  <si>
    <t>smovinv2</t>
  </si>
  <si>
    <t>movant</t>
  </si>
  <si>
    <t>fchcor</t>
  </si>
  <si>
    <t>dra_jazmin_03</t>
  </si>
  <si>
    <t>encuesa</t>
  </si>
  <si>
    <t>local</t>
  </si>
  <si>
    <t>dw7_fk_autratn_maepac_01</t>
  </si>
  <si>
    <t>iva_pruebas</t>
  </si>
  <si>
    <t>maeprocon</t>
  </si>
  <si>
    <t>maeflag</t>
  </si>
  <si>
    <t>mezclas</t>
  </si>
  <si>
    <t>tmp_alicia_costeo_amb</t>
  </si>
  <si>
    <t>dw7_fk_epimandes_epiman_01</t>
  </si>
  <si>
    <t>grpserv1</t>
  </si>
  <si>
    <t>preate</t>
  </si>
  <si>
    <t>tmp_horlandy2</t>
  </si>
  <si>
    <t>maeemppab</t>
  </si>
  <si>
    <t>dw7_fk_tmpfac_maepac_01</t>
  </si>
  <si>
    <t>foraiepi</t>
  </si>
  <si>
    <t>maettohos</t>
  </si>
  <si>
    <t>alumfac</t>
  </si>
  <si>
    <t>recurso</t>
  </si>
  <si>
    <t>maemedage</t>
  </si>
  <si>
    <t>perpre</t>
  </si>
  <si>
    <t>niper</t>
  </si>
  <si>
    <t>reimonen</t>
  </si>
  <si>
    <t>interfaz_ccosto_mes_sum</t>
  </si>
  <si>
    <t>acfbltin1</t>
  </si>
  <si>
    <t>maesnt1</t>
  </si>
  <si>
    <t>hojagasto</t>
  </si>
  <si>
    <t>impfac</t>
  </si>
  <si>
    <t>maepro2</t>
  </si>
  <si>
    <t>actvest</t>
  </si>
  <si>
    <t>plaejetr2</t>
  </si>
  <si>
    <t>prgordpad</t>
  </si>
  <si>
    <t>grpbodent</t>
  </si>
  <si>
    <t>ntimphc</t>
  </si>
  <si>
    <t>maeocupri</t>
  </si>
  <si>
    <t>agrpdiag</t>
  </si>
  <si>
    <t>transfe</t>
  </si>
  <si>
    <t>ninotrev3</t>
  </si>
  <si>
    <t>dtmfc1</t>
  </si>
  <si>
    <t>dw7_fk_tmpfac2_tmpfac_01</t>
  </si>
  <si>
    <t>prbxprc1</t>
  </si>
  <si>
    <t>grupo</t>
  </si>
  <si>
    <t>reicom44</t>
  </si>
  <si>
    <t>adglosas3</t>
  </si>
  <si>
    <t>solcoti</t>
  </si>
  <si>
    <t>dw7_fk_proveedor1_terceros_01</t>
  </si>
  <si>
    <t>pptorec1</t>
  </si>
  <si>
    <t>pptorencta</t>
  </si>
  <si>
    <t>maeind062</t>
  </si>
  <si>
    <t>hcregcucr</t>
  </si>
  <si>
    <t>hccom7</t>
  </si>
  <si>
    <t>mortal</t>
  </si>
  <si>
    <t>maemed1</t>
  </si>
  <si>
    <t>adglora1</t>
  </si>
  <si>
    <t>impsed</t>
  </si>
  <si>
    <t>maecaue2</t>
  </si>
  <si>
    <t>nimovcxp</t>
  </si>
  <si>
    <t>tipprod</t>
  </si>
  <si>
    <t>dw7_fk_bodusr_bodegas_01</t>
  </si>
  <si>
    <t>socinfact</t>
  </si>
  <si>
    <t>ctrlconsh1</t>
  </si>
  <si>
    <t>homproc_126</t>
  </si>
  <si>
    <t>medicamentos_traza</t>
  </si>
  <si>
    <t>audexamen</t>
  </si>
  <si>
    <t>tipprub</t>
  </si>
  <si>
    <t>pptores11</t>
  </si>
  <si>
    <t>perexc</t>
  </si>
  <si>
    <t>adncamo</t>
  </si>
  <si>
    <t>dw7_fk_hccom5_maepro_01</t>
  </si>
  <si>
    <t>tranactfij</t>
  </si>
  <si>
    <t>audforpre</t>
  </si>
  <si>
    <t>rip002</t>
  </si>
  <si>
    <t>desiaiep</t>
  </si>
  <si>
    <t>dw7_fk_maeate3_maeate_01</t>
  </si>
  <si>
    <t>portar1_335</t>
  </si>
  <si>
    <t>pptorencxp</t>
  </si>
  <si>
    <t>prmadmc</t>
  </si>
  <si>
    <t>niprypre3</t>
  </si>
  <si>
    <t>agrup_emp_intercn</t>
  </si>
  <si>
    <t>dw7_fk_citmed_maepro_01</t>
  </si>
  <si>
    <t>maepabal1</t>
  </si>
  <si>
    <t>envhrfde</t>
  </si>
  <si>
    <t>estenfre1</t>
  </si>
  <si>
    <t>tmpf1_250120151</t>
  </si>
  <si>
    <t>tmp_facturas_con_saldo_un_pago</t>
  </si>
  <si>
    <t>concepta</t>
  </si>
  <si>
    <t>maeemp9</t>
  </si>
  <si>
    <t>maeing</t>
  </si>
  <si>
    <t>ctapagope1</t>
  </si>
  <si>
    <t>apebloage</t>
  </si>
  <si>
    <t>encues2</t>
  </si>
  <si>
    <t>datsoat</t>
  </si>
  <si>
    <t>legcajmen1</t>
  </si>
  <si>
    <t>antig1</t>
  </si>
  <si>
    <t>maeubige</t>
  </si>
  <si>
    <t>bltalotsu</t>
  </si>
  <si>
    <t>datemp</t>
  </si>
  <si>
    <t>maecal1</t>
  </si>
  <si>
    <t>mdpclarie</t>
  </si>
  <si>
    <t>maemdc</t>
  </si>
  <si>
    <t>adglosas2</t>
  </si>
  <si>
    <t>ctrtrninv</t>
  </si>
  <si>
    <t>tmpord</t>
  </si>
  <si>
    <t>ubigeo1</t>
  </si>
  <si>
    <t>dra_jazmin_01</t>
  </si>
  <si>
    <t>finpro</t>
  </si>
  <si>
    <t>rspnoqx</t>
  </si>
  <si>
    <t>dw7_fk_maesnt1_maesnt_01</t>
  </si>
  <si>
    <t>tipserv</t>
  </si>
  <si>
    <t>sufred</t>
  </si>
  <si>
    <t>logproinsi</t>
  </si>
  <si>
    <t>opebancon1</t>
  </si>
  <si>
    <t>maeesp4</t>
  </si>
  <si>
    <t>cmbmedico</t>
  </si>
  <si>
    <t>alumnos1</t>
  </si>
  <si>
    <t>casos1</t>
  </si>
  <si>
    <t>tipprub1</t>
  </si>
  <si>
    <t>ceutitmp</t>
  </si>
  <si>
    <t>resmcue</t>
  </si>
  <si>
    <t>resolucion_4505</t>
  </si>
  <si>
    <t>maednl</t>
  </si>
  <si>
    <t>agrfac</t>
  </si>
  <si>
    <t>depajactf</t>
  </si>
  <si>
    <t>vigcnt</t>
  </si>
  <si>
    <t>propyppor</t>
  </si>
  <si>
    <t>tarifac2</t>
  </si>
  <si>
    <t>autriz</t>
  </si>
  <si>
    <t>formadq</t>
  </si>
  <si>
    <t>ctrcopgo</t>
  </si>
  <si>
    <t>serespec</t>
  </si>
  <si>
    <t>antxtipo</t>
  </si>
  <si>
    <t>movinvcue</t>
  </si>
  <si>
    <t>forari</t>
  </si>
  <si>
    <t>audequipo</t>
  </si>
  <si>
    <t>pacientes</t>
  </si>
  <si>
    <t>reicom51r</t>
  </si>
  <si>
    <t>ninorpol2</t>
  </si>
  <si>
    <t>depend</t>
  </si>
  <si>
    <t>dhfac00</t>
  </si>
  <si>
    <t>grpboden1</t>
  </si>
  <si>
    <t>maeotrdia</t>
  </si>
  <si>
    <t>reporte1</t>
  </si>
  <si>
    <t>plantrat2</t>
  </si>
  <si>
    <t>progpyp3</t>
  </si>
  <si>
    <t>hojoblc</t>
  </si>
  <si>
    <t>cntajus</t>
  </si>
  <si>
    <t>niactfdep</t>
  </si>
  <si>
    <t>maeate3</t>
  </si>
  <si>
    <t>terasis3</t>
  </si>
  <si>
    <t>grucal</t>
  </si>
  <si>
    <t>dra_jazmin_02</t>
  </si>
  <si>
    <t>monedas1</t>
  </si>
  <si>
    <t>replica</t>
  </si>
  <si>
    <t>dw7_fk_hojagasto_dspfrmc_01</t>
  </si>
  <si>
    <t>nifdetin1</t>
  </si>
  <si>
    <t>maeubiged</t>
  </si>
  <si>
    <t>nimovinv</t>
  </si>
  <si>
    <t>imapronq</t>
  </si>
  <si>
    <t>maeipsate</t>
  </si>
  <si>
    <t>alumnos1_20150408</t>
  </si>
  <si>
    <t>hisgeact</t>
  </si>
  <si>
    <t>rpasusu</t>
  </si>
  <si>
    <t>nivprypre1</t>
  </si>
  <si>
    <t>radcuen2</t>
  </si>
  <si>
    <t>admpgm</t>
  </si>
  <si>
    <t>mvtrncxc1</t>
  </si>
  <si>
    <t>ptoemn</t>
  </si>
  <si>
    <t>ifregth</t>
  </si>
  <si>
    <t>parpunrut</t>
  </si>
  <si>
    <t>usuconshc</t>
  </si>
  <si>
    <t>ingodopri</t>
  </si>
  <si>
    <t>maesed</t>
  </si>
  <si>
    <t>hisbiopsd</t>
  </si>
  <si>
    <t>gructainv</t>
  </si>
  <si>
    <t>lprcprd</t>
  </si>
  <si>
    <t>actfijcla</t>
  </si>
  <si>
    <t>alumnos2</t>
  </si>
  <si>
    <t>metrica</t>
  </si>
  <si>
    <t>grupos1</t>
  </si>
  <si>
    <t>macreqreg</t>
  </si>
  <si>
    <t>legcajmen</t>
  </si>
  <si>
    <t>dw7_fk_actfijtra1_actfij_01</t>
  </si>
  <si>
    <t>sugrucon</t>
  </si>
  <si>
    <t>acfbltinv</t>
  </si>
  <si>
    <t>esttra</t>
  </si>
  <si>
    <t>rie4505l1</t>
  </si>
  <si>
    <t>maeant1</t>
  </si>
  <si>
    <t>tmpfac1_287891041</t>
  </si>
  <si>
    <t>descirmed</t>
  </si>
  <si>
    <t>entturn_39166</t>
  </si>
  <si>
    <t>tmp_yadira_glosas_asis2</t>
  </si>
  <si>
    <t>grpinv</t>
  </si>
  <si>
    <t>maeant</t>
  </si>
  <si>
    <t>calgru1</t>
  </si>
  <si>
    <t>periodos</t>
  </si>
  <si>
    <t>lprcprd1</t>
  </si>
  <si>
    <t>dw7_fk_bodegas_cenutil_01</t>
  </si>
  <si>
    <t>maeipssed</t>
  </si>
  <si>
    <t>horlandy_resumen</t>
  </si>
  <si>
    <t>maecoti</t>
  </si>
  <si>
    <t>dw7_fk_cntrxcc_maeemp_01</t>
  </si>
  <si>
    <t>forrecans1</t>
  </si>
  <si>
    <t>legcajmen2</t>
  </si>
  <si>
    <t>maeemp_estado</t>
  </si>
  <si>
    <t>modanuinv</t>
  </si>
  <si>
    <t>ctrlcitas</t>
  </si>
  <si>
    <t>ciecaja1</t>
  </si>
  <si>
    <t>envhrf</t>
  </si>
  <si>
    <t>tmpf1_25012015</t>
  </si>
  <si>
    <t>dw7_fk_admglo11_maeate_01</t>
  </si>
  <si>
    <t>hctipead1</t>
  </si>
  <si>
    <t>clariecar</t>
  </si>
  <si>
    <t>ordtrns</t>
  </si>
  <si>
    <t>medpac1</t>
  </si>
  <si>
    <t>ctcmenp1</t>
  </si>
  <si>
    <t>envhr</t>
  </si>
  <si>
    <t>movcxc_2175301</t>
  </si>
  <si>
    <t>aplabo</t>
  </si>
  <si>
    <t>etnias</t>
  </si>
  <si>
    <t>refcref</t>
  </si>
  <si>
    <t>auccon11</t>
  </si>
  <si>
    <t>encues</t>
  </si>
  <si>
    <t>ctapag1</t>
  </si>
  <si>
    <t>alepardef</t>
  </si>
  <si>
    <t>ctaxope</t>
  </si>
  <si>
    <t>tmpfac2_287891041</t>
  </si>
  <si>
    <t>cencost1</t>
  </si>
  <si>
    <t>portar1_295</t>
  </si>
  <si>
    <t>foraiepile</t>
  </si>
  <si>
    <t>agrasis</t>
  </si>
  <si>
    <t>traope1</t>
  </si>
  <si>
    <t>grpctaser</t>
  </si>
  <si>
    <t>tmpsal</t>
  </si>
  <si>
    <t>concili</t>
  </si>
  <si>
    <t>forliq12_20150327</t>
  </si>
  <si>
    <t>fr_admusr</t>
  </si>
  <si>
    <t>hccom516</t>
  </si>
  <si>
    <t>reiinter</t>
  </si>
  <si>
    <t>refact</t>
  </si>
  <si>
    <t>auccon01</t>
  </si>
  <si>
    <t>audconven</t>
  </si>
  <si>
    <t>maemed5</t>
  </si>
  <si>
    <t>maecotpad</t>
  </si>
  <si>
    <t>dw7_fk_maepac_capbas_01</t>
  </si>
  <si>
    <t>glosasc</t>
  </si>
  <si>
    <t>claobl</t>
  </si>
  <si>
    <t>socafiem2</t>
  </si>
  <si>
    <t>actpypdet</t>
  </si>
  <si>
    <t>ayudxdiag</t>
  </si>
  <si>
    <t>reifrmsm1</t>
  </si>
  <si>
    <t>puntrutf</t>
  </si>
  <si>
    <t>tmplracop</t>
  </si>
  <si>
    <t>clastnm</t>
  </si>
  <si>
    <t>cdenxproc</t>
  </si>
  <si>
    <t>acfmanc</t>
  </si>
  <si>
    <t>dw7_fk_tmpfac_capbas_01</t>
  </si>
  <si>
    <t>emptraafi</t>
  </si>
  <si>
    <t>ipscontc</t>
  </si>
  <si>
    <t>maeseg</t>
  </si>
  <si>
    <t>punrutusu1</t>
  </si>
  <si>
    <t>citmed31</t>
  </si>
  <si>
    <t>compcab</t>
  </si>
  <si>
    <t>forliq12</t>
  </si>
  <si>
    <t>portarex</t>
  </si>
  <si>
    <t>diamupre</t>
  </si>
  <si>
    <t>reiliquid</t>
  </si>
  <si>
    <t>rip999</t>
  </si>
  <si>
    <t>hccom512</t>
  </si>
  <si>
    <t>hccomeadt</t>
  </si>
  <si>
    <t>pais</t>
  </si>
  <si>
    <t>admglo11_radicacion</t>
  </si>
  <si>
    <t>agrdoc2</t>
  </si>
  <si>
    <t>tmplibaxr</t>
  </si>
  <si>
    <t>tpcont</t>
  </si>
  <si>
    <t>paag</t>
  </si>
  <si>
    <t>compcab1</t>
  </si>
  <si>
    <t>dsfrtmp</t>
  </si>
  <si>
    <t>metplanf</t>
  </si>
  <si>
    <t>nidesfinp</t>
  </si>
  <si>
    <t>cntxccs1</t>
  </si>
  <si>
    <t>cajas1</t>
  </si>
  <si>
    <t>cartera_anuladas</t>
  </si>
  <si>
    <t>macreqper</t>
  </si>
  <si>
    <t>rsmaux</t>
  </si>
  <si>
    <t>riepp4505</t>
  </si>
  <si>
    <t>bltainv2</t>
  </si>
  <si>
    <t>docconcen</t>
  </si>
  <si>
    <t>movcont3_2175301</t>
  </si>
  <si>
    <t>tipbod</t>
  </si>
  <si>
    <t>consolid</t>
  </si>
  <si>
    <t>actmej</t>
  </si>
  <si>
    <t>convunmd</t>
  </si>
  <si>
    <t>procir3</t>
  </si>
  <si>
    <t>hctriage</t>
  </si>
  <si>
    <t>radcuen</t>
  </si>
  <si>
    <t>cnrgimp2</t>
  </si>
  <si>
    <t>ctrpres</t>
  </si>
  <si>
    <t>movcxc_2174380</t>
  </si>
  <si>
    <t>maeemp8</t>
  </si>
  <si>
    <t>frmsmhu</t>
  </si>
  <si>
    <t>claestpac</t>
  </si>
  <si>
    <t>tmpf_250120151</t>
  </si>
  <si>
    <t>descirmqo</t>
  </si>
  <si>
    <t>rptnvl1</t>
  </si>
  <si>
    <t>compmag</t>
  </si>
  <si>
    <t>actdif</t>
  </si>
  <si>
    <t>bltainv</t>
  </si>
  <si>
    <t>imahc</t>
  </si>
  <si>
    <t>repexc1</t>
  </si>
  <si>
    <t>tmprcman</t>
  </si>
  <si>
    <t>diagaiepi</t>
  </si>
  <si>
    <t>ctrlconshc</t>
  </si>
  <si>
    <t>estmedcha</t>
  </si>
  <si>
    <t>hcregpuer</t>
  </si>
  <si>
    <t>maerieoc1</t>
  </si>
  <si>
    <t>gruactdif</t>
  </si>
  <si>
    <t>pspleps</t>
  </si>
  <si>
    <t>tmpf_25012015</t>
  </si>
  <si>
    <t>maepro3</t>
  </si>
  <si>
    <t>nimovcon2</t>
  </si>
  <si>
    <t>rptrstp</t>
  </si>
  <si>
    <t>auccon12</t>
  </si>
  <si>
    <t>facturacion_servicio2</t>
  </si>
  <si>
    <t>diatria</t>
  </si>
  <si>
    <t>dw7_fk_maeate2_maepro_01</t>
  </si>
  <si>
    <t>auxrencxp</t>
  </si>
  <si>
    <t>kardex1</t>
  </si>
  <si>
    <t>repexc3</t>
  </si>
  <si>
    <t>rubpre</t>
  </si>
  <si>
    <t>encuese</t>
  </si>
  <si>
    <t>fr_maepab1</t>
  </si>
  <si>
    <t>prcriecar</t>
  </si>
  <si>
    <t>maemed32</t>
  </si>
  <si>
    <t>portar1</t>
  </si>
  <si>
    <t>tmpfac3</t>
  </si>
  <si>
    <t>audfoexin</t>
  </si>
  <si>
    <t>cptserv</t>
  </si>
  <si>
    <t>tmp_horlandy1</t>
  </si>
  <si>
    <t>invfislot</t>
  </si>
  <si>
    <t>paqqx1</t>
  </si>
  <si>
    <t>mvtdsto</t>
  </si>
  <si>
    <t>presmed</t>
  </si>
  <si>
    <t>maeipsat3</t>
  </si>
  <si>
    <t>auxrencres</t>
  </si>
  <si>
    <t>maeconc</t>
  </si>
  <si>
    <t>radcuen1</t>
  </si>
  <si>
    <t>tmp_gina</t>
  </si>
  <si>
    <t>tmpfac_287891041</t>
  </si>
  <si>
    <t>flujcaja1</t>
  </si>
  <si>
    <t>entturn</t>
  </si>
  <si>
    <t>envhstcln</t>
  </si>
  <si>
    <t>obsejepre</t>
  </si>
  <si>
    <t>curva</t>
  </si>
  <si>
    <t>proveedor2</t>
  </si>
  <si>
    <t>nimovinv1</t>
  </si>
  <si>
    <t>tarifas</t>
  </si>
  <si>
    <t>tmpacf</t>
  </si>
  <si>
    <t>reiesqdef</t>
  </si>
  <si>
    <t>audforres</t>
  </si>
  <si>
    <t>ingodopri1</t>
  </si>
  <si>
    <t>cliente1</t>
  </si>
  <si>
    <t>dw7_fk_maepac_maeemp_01</t>
  </si>
  <si>
    <t>punrut</t>
  </si>
  <si>
    <t>tmpubiinv</t>
  </si>
  <si>
    <t>armella_procedimientos</t>
  </si>
  <si>
    <t>tmpinv</t>
  </si>
  <si>
    <t>dhmes</t>
  </si>
  <si>
    <t>tmp_ind_hosp</t>
  </si>
  <si>
    <t>parrepfor</t>
  </si>
  <si>
    <t>bancos</t>
  </si>
  <si>
    <t>preadmi</t>
  </si>
  <si>
    <t>portars11</t>
  </si>
  <si>
    <t>fr_casos</t>
  </si>
  <si>
    <t>dw7_fk_tmpfac4_tmpfac_01</t>
  </si>
  <si>
    <t>prtclin</t>
  </si>
  <si>
    <t>maeocu</t>
  </si>
  <si>
    <t>banco</t>
  </si>
  <si>
    <t>orgtrns</t>
  </si>
  <si>
    <t>congimxco</t>
  </si>
  <si>
    <t>grpctase1</t>
  </si>
  <si>
    <t>plnben</t>
  </si>
  <si>
    <t>rslprc1</t>
  </si>
  <si>
    <t>calepi</t>
  </si>
  <si>
    <t>maeingleve</t>
  </si>
  <si>
    <t>audpacdet</t>
  </si>
  <si>
    <t>resencu</t>
  </si>
  <si>
    <t>detint</t>
  </si>
  <si>
    <t>nicuentash</t>
  </si>
  <si>
    <t>subgrp</t>
  </si>
  <si>
    <t>tmp_rector1</t>
  </si>
  <si>
    <t>clase</t>
  </si>
  <si>
    <t>antpacaie</t>
  </si>
  <si>
    <t>dw7_fk_hccom33_hccom1_01</t>
  </si>
  <si>
    <t>maep_ocul</t>
  </si>
  <si>
    <t>frmsmnsam</t>
  </si>
  <si>
    <t>maeemp4</t>
  </si>
  <si>
    <t>estreq</t>
  </si>
  <si>
    <t>maepro</t>
  </si>
  <si>
    <t>maemed3</t>
  </si>
  <si>
    <t>calfcrpre</t>
  </si>
  <si>
    <t>tmpcosmov</t>
  </si>
  <si>
    <t>gruactdif1</t>
  </si>
  <si>
    <t>hojobl_radicacion_20150930</t>
  </si>
  <si>
    <t>dw7_fk_hcdiagn_hccom1_01</t>
  </si>
  <si>
    <t>glosarad</t>
  </si>
  <si>
    <t>pryprepri</t>
  </si>
  <si>
    <t>grupob</t>
  </si>
  <si>
    <t>reitriage</t>
  </si>
  <si>
    <t>hccom6</t>
  </si>
  <si>
    <t>conestfin</t>
  </si>
  <si>
    <t>dw7_fk_maeate2_maeate_01</t>
  </si>
  <si>
    <t>reisldhsp</t>
  </si>
  <si>
    <t>clitpo</t>
  </si>
  <si>
    <t>ctasxrub</t>
  </si>
  <si>
    <t>fr_tmpdac1</t>
  </si>
  <si>
    <t>parurlws</t>
  </si>
  <si>
    <t>dw7_fk_actmej_actfij_01</t>
  </si>
  <si>
    <t>reportes</t>
  </si>
  <si>
    <t>agruniv2m1</t>
  </si>
  <si>
    <t>audgrupos</t>
  </si>
  <si>
    <t>tmpmdmg</t>
  </si>
  <si>
    <t>gprrips</t>
  </si>
  <si>
    <t>frmmedmad</t>
  </si>
  <si>
    <t>numera8</t>
  </si>
  <si>
    <t>portars1</t>
  </si>
  <si>
    <t>maetria</t>
  </si>
  <si>
    <t>lecrfid</t>
  </si>
  <si>
    <t>maemod</t>
  </si>
  <si>
    <t>martha_colnagio</t>
  </si>
  <si>
    <t>rie4505</t>
  </si>
  <si>
    <t>productos</t>
  </si>
  <si>
    <t>audcvnfor</t>
  </si>
  <si>
    <t>reicom7</t>
  </si>
  <si>
    <t>carcomb</t>
  </si>
  <si>
    <t>maecoti2</t>
  </si>
  <si>
    <t>hccom513</t>
  </si>
  <si>
    <t>cajmen</t>
  </si>
  <si>
    <t>maepnt</t>
  </si>
  <si>
    <t>maeprodos</t>
  </si>
  <si>
    <t>hcante</t>
  </si>
  <si>
    <t>dw7_fk_maepab11_capbas_01</t>
  </si>
  <si>
    <t>conafi1</t>
  </si>
  <si>
    <t>tmplotes</t>
  </si>
  <si>
    <t>intercn_mail</t>
  </si>
  <si>
    <t>pregaiepi</t>
  </si>
  <si>
    <t>dw7_fk_hccom61_hccom1_01</t>
  </si>
  <si>
    <t>niprypre21</t>
  </si>
  <si>
    <t>forfar</t>
  </si>
  <si>
    <t>nihojoblc</t>
  </si>
  <si>
    <t>edamotcon</t>
  </si>
  <si>
    <t>consul1</t>
  </si>
  <si>
    <t>alicia_procedimientos</t>
  </si>
  <si>
    <t>conimprep</t>
  </si>
  <si>
    <t>control_usuarios_activos</t>
  </si>
  <si>
    <t>tarifac1</t>
  </si>
  <si>
    <t>cuentas1</t>
  </si>
  <si>
    <t>mdpdatdep</t>
  </si>
  <si>
    <t>reccla</t>
  </si>
  <si>
    <t>encues1</t>
  </si>
  <si>
    <t>maesumn</t>
  </si>
  <si>
    <t>portsuex</t>
  </si>
  <si>
    <t>movactfij</t>
  </si>
  <si>
    <t>cntajus1</t>
  </si>
  <si>
    <t>respacien</t>
  </si>
  <si>
    <t>hccuien</t>
  </si>
  <si>
    <t>portars2</t>
  </si>
  <si>
    <t>niprypre2</t>
  </si>
  <si>
    <t>reiinter1</t>
  </si>
  <si>
    <t>tmp_yadira_glosas3_asis</t>
  </si>
  <si>
    <t>esqforas1</t>
  </si>
  <si>
    <t>maesumnho</t>
  </si>
  <si>
    <t>prexst</t>
  </si>
  <si>
    <t>copia_admusr</t>
  </si>
  <si>
    <t>capinsprc</t>
  </si>
  <si>
    <t>discpac</t>
  </si>
  <si>
    <t>maesconso</t>
  </si>
  <si>
    <t>tasas</t>
  </si>
  <si>
    <t>ninotrev2</t>
  </si>
  <si>
    <t>agrpres</t>
  </si>
  <si>
    <t>riedx4505</t>
  </si>
  <si>
    <t>dsfrtmp1</t>
  </si>
  <si>
    <t>pruebas</t>
  </si>
  <si>
    <t>nihojoblp</t>
  </si>
  <si>
    <t>movcont3</t>
  </si>
  <si>
    <t>movcont3_1917802</t>
  </si>
  <si>
    <t>dw7_fk_dspfrmc_hccom1_01</t>
  </si>
  <si>
    <t>lotesum1</t>
  </si>
  <si>
    <t>dw7_fk_ingresos_capbas_01</t>
  </si>
  <si>
    <t>amoactdep</t>
  </si>
  <si>
    <t>nifdetinv</t>
  </si>
  <si>
    <t>tarifac</t>
  </si>
  <si>
    <t>numeradore</t>
  </si>
  <si>
    <t>mvtteras</t>
  </si>
  <si>
    <t>admwrkst</t>
  </si>
  <si>
    <t>maesum1_30092014</t>
  </si>
  <si>
    <t>inacactf</t>
  </si>
  <si>
    <t>mdppardep</t>
  </si>
  <si>
    <t>afadidep</t>
  </si>
  <si>
    <t>progpyp11</t>
  </si>
  <si>
    <t>viatrns</t>
  </si>
  <si>
    <t>instancias</t>
  </si>
  <si>
    <t>relconca1</t>
  </si>
  <si>
    <t>discpac1</t>
  </si>
  <si>
    <t>monedas</t>
  </si>
  <si>
    <t>maeesp2</t>
  </si>
  <si>
    <t>anteceden</t>
  </si>
  <si>
    <t>repcentro1</t>
  </si>
  <si>
    <t>maemed31</t>
  </si>
  <si>
    <t>clsmed</t>
  </si>
  <si>
    <t>pptonivcue</t>
  </si>
  <si>
    <t>mdprufier</t>
  </si>
  <si>
    <t>maeateots</t>
  </si>
  <si>
    <t>parfac</t>
  </si>
  <si>
    <t>ipscontcs</t>
  </si>
  <si>
    <t>tabla_registros_clinica</t>
  </si>
  <si>
    <t>impuest</t>
  </si>
  <si>
    <t>ordpag1</t>
  </si>
  <si>
    <t>temporal</t>
  </si>
  <si>
    <t>maecuecon</t>
  </si>
  <si>
    <t>sincatmvc</t>
  </si>
  <si>
    <t>tipent1</t>
  </si>
  <si>
    <t>tippcue1</t>
  </si>
  <si>
    <t>purutif</t>
  </si>
  <si>
    <t>reiproci1</t>
  </si>
  <si>
    <t>tipoante</t>
  </si>
  <si>
    <t>mactsctvi</t>
  </si>
  <si>
    <t>pac</t>
  </si>
  <si>
    <t>traope</t>
  </si>
  <si>
    <t>mdpvalant</t>
  </si>
  <si>
    <t>reinotcon</t>
  </si>
  <si>
    <t>formato_vigilancia</t>
  </si>
  <si>
    <t>ausrauoc</t>
  </si>
  <si>
    <t>encuesp</t>
  </si>
  <si>
    <t>hojoblprv</t>
  </si>
  <si>
    <t>cntxccs</t>
  </si>
  <si>
    <t>conman</t>
  </si>
  <si>
    <t>lispreprv</t>
  </si>
  <si>
    <t>motvanu</t>
  </si>
  <si>
    <t>auccon13</t>
  </si>
  <si>
    <t>admglo11</t>
  </si>
  <si>
    <t>banco1</t>
  </si>
  <si>
    <t>reser1</t>
  </si>
  <si>
    <t>lispreprs</t>
  </si>
  <si>
    <t>tmpresm</t>
  </si>
  <si>
    <t>servicio</t>
  </si>
  <si>
    <t>sintysign</t>
  </si>
  <si>
    <t>doccongen</t>
  </si>
  <si>
    <t>movcont2</t>
  </si>
  <si>
    <t>cups</t>
  </si>
  <si>
    <t>reser</t>
  </si>
  <si>
    <t>maetpa2</t>
  </si>
  <si>
    <t>terint</t>
  </si>
  <si>
    <t>concue1</t>
  </si>
  <si>
    <t>dw7_fk_tmpfac1_tmpfac_01</t>
  </si>
  <si>
    <t>prvser</t>
  </si>
  <si>
    <t>condalm</t>
  </si>
  <si>
    <t>rcpcaj</t>
  </si>
  <si>
    <t>bodegas</t>
  </si>
  <si>
    <t>cajas</t>
  </si>
  <si>
    <t>rubprepr</t>
  </si>
  <si>
    <t>dhfacm1</t>
  </si>
  <si>
    <t>evdocputr</t>
  </si>
  <si>
    <t>procedimi</t>
  </si>
  <si>
    <t>admusrfch</t>
  </si>
  <si>
    <t>compcab2</t>
  </si>
  <si>
    <t>tmp_ccost</t>
  </si>
  <si>
    <t>prmhojrut</t>
  </si>
  <si>
    <t>tipdoch</t>
  </si>
  <si>
    <t>tercencta</t>
  </si>
  <si>
    <t>anucauprd</t>
  </si>
  <si>
    <t>ficctr</t>
  </si>
  <si>
    <t>dw7_fk_citmed_consul_01</t>
  </si>
  <si>
    <t>pptorec2</t>
  </si>
  <si>
    <t>grupimp</t>
  </si>
  <si>
    <t>maegpos</t>
  </si>
  <si>
    <t>mvtdsto1</t>
  </si>
  <si>
    <t>datamb</t>
  </si>
  <si>
    <t>perptos</t>
  </si>
  <si>
    <t>ctainv1</t>
  </si>
  <si>
    <t>progpypdi</t>
  </si>
  <si>
    <t>dw7_fk_hccom6_hccom_01</t>
  </si>
  <si>
    <t>maescons1</t>
  </si>
  <si>
    <t>audespfor</t>
  </si>
  <si>
    <t>prgrrnl</t>
  </si>
  <si>
    <t>admglo01</t>
  </si>
  <si>
    <t>gructocta</t>
  </si>
  <si>
    <t>mdpgracor</t>
  </si>
  <si>
    <t>logconhc</t>
  </si>
  <si>
    <t>maedia</t>
  </si>
  <si>
    <t>alicia_procedimientos_especial</t>
  </si>
  <si>
    <t>desfinprv</t>
  </si>
  <si>
    <t>admgrp1</t>
  </si>
  <si>
    <t>movcxc</t>
  </si>
  <si>
    <t>reiresenc</t>
  </si>
  <si>
    <t>niactfdaj</t>
  </si>
  <si>
    <t>maesed2</t>
  </si>
  <si>
    <t>dwhmaeate</t>
  </si>
  <si>
    <t>concevig</t>
  </si>
  <si>
    <t>traninv1</t>
  </si>
  <si>
    <t>dw7_fk_maepab11_tipdocasi_01</t>
  </si>
  <si>
    <t>tmpf2_25012015</t>
  </si>
  <si>
    <t>logs</t>
  </si>
  <si>
    <t>portar1_336</t>
  </si>
  <si>
    <t>cptsersu</t>
  </si>
  <si>
    <t>dw7_fk_maeate_maepac_01</t>
  </si>
  <si>
    <t>imaper</t>
  </si>
  <si>
    <t>maepabalq</t>
  </si>
  <si>
    <t>odotrapa</t>
  </si>
  <si>
    <t>prmdocasi</t>
  </si>
  <si>
    <t>maedmb2</t>
  </si>
  <si>
    <t>factur</t>
  </si>
  <si>
    <t>impuestos</t>
  </si>
  <si>
    <t>prestador1</t>
  </si>
  <si>
    <t>notaca</t>
  </si>
  <si>
    <t>medicament</t>
  </si>
  <si>
    <t>bltainv31</t>
  </si>
  <si>
    <t>maeemp1</t>
  </si>
  <si>
    <t>abonos2</t>
  </si>
  <si>
    <t>empress</t>
  </si>
  <si>
    <t>mdpclanut</t>
  </si>
  <si>
    <t>estmedmag</t>
  </si>
  <si>
    <t>audpregun</t>
  </si>
  <si>
    <t>repdiag</t>
  </si>
  <si>
    <t>maecjs2</t>
  </si>
  <si>
    <t>porter</t>
  </si>
  <si>
    <t>resulnot</t>
  </si>
  <si>
    <t>actfijtra1</t>
  </si>
  <si>
    <t>jtmpcencost</t>
  </si>
  <si>
    <t>tippcue2</t>
  </si>
  <si>
    <t>maemed22</t>
  </si>
  <si>
    <t>pptointing</t>
  </si>
  <si>
    <t>maecjs1</t>
  </si>
  <si>
    <t>prmmultas</t>
  </si>
  <si>
    <t>espproc1</t>
  </si>
  <si>
    <t>dw7_fk_movcont2_terceros_01</t>
  </si>
  <si>
    <t>undmed</t>
  </si>
  <si>
    <t>dw7_fk_hcregdpa_hcregpar_01</t>
  </si>
  <si>
    <t>ayudaiepi</t>
  </si>
  <si>
    <t>glosas_epssura</t>
  </si>
  <si>
    <t>tubconcon</t>
  </si>
  <si>
    <t>coning</t>
  </si>
  <si>
    <t>pptomod</t>
  </si>
  <si>
    <t>salfljcaj</t>
  </si>
  <si>
    <t>dw7_fk_adglosas_maeate_01</t>
  </si>
  <si>
    <t>maeant2</t>
  </si>
  <si>
    <t>ceros</t>
  </si>
  <si>
    <t>prmmulta1</t>
  </si>
  <si>
    <t>maeesp</t>
  </si>
  <si>
    <t>intercn1</t>
  </si>
  <si>
    <t>reser3</t>
  </si>
  <si>
    <t>hccuienf2</t>
  </si>
  <si>
    <t>maquina1</t>
  </si>
  <si>
    <t>ninorpol3</t>
  </si>
  <si>
    <t>forliq2</t>
  </si>
  <si>
    <t>menmed1</t>
  </si>
  <si>
    <t>tmp_yadira_glosas_asis2_orig</t>
  </si>
  <si>
    <t>conceparc</t>
  </si>
  <si>
    <t>hisdatusu</t>
  </si>
  <si>
    <t>encuesu</t>
  </si>
  <si>
    <t>parmcon</t>
  </si>
  <si>
    <t>ifregtrn</t>
  </si>
  <si>
    <t>maemed21</t>
  </si>
  <si>
    <t>tasas1</t>
  </si>
  <si>
    <t>ordtrbpto</t>
  </si>
  <si>
    <t>maeesp1</t>
  </si>
  <si>
    <t>maedir</t>
  </si>
  <si>
    <t>histfisi</t>
  </si>
  <si>
    <t>pptorencr</t>
  </si>
  <si>
    <t>commocir</t>
  </si>
  <si>
    <t>gructain1</t>
  </si>
  <si>
    <t>resencu1</t>
  </si>
  <si>
    <t>rip001</t>
  </si>
  <si>
    <t>tmpf2_250120151</t>
  </si>
  <si>
    <t>fr_casos1</t>
  </si>
  <si>
    <t>forconci</t>
  </si>
  <si>
    <t>tmp_datemp</t>
  </si>
  <si>
    <t>maeate</t>
  </si>
  <si>
    <t>casos1_1001</t>
  </si>
  <si>
    <t>interfaz_ccosto_mes_proc</t>
  </si>
  <si>
    <t>obsmedico</t>
  </si>
  <si>
    <t>maeemp2</t>
  </si>
  <si>
    <t>respxpreg</t>
  </si>
  <si>
    <t>paquete1</t>
  </si>
  <si>
    <t>monenf1</t>
  </si>
  <si>
    <t>mvtteras2</t>
  </si>
  <si>
    <t>procteso</t>
  </si>
  <si>
    <t>maerieocu</t>
  </si>
  <si>
    <t>prmsis</t>
  </si>
  <si>
    <t>agruniv2mm</t>
  </si>
  <si>
    <t>logcieper</t>
  </si>
  <si>
    <t>nirsmaux</t>
  </si>
  <si>
    <t>plantrat</t>
  </si>
  <si>
    <t>dw7_fk_hccom5_hccom1_01</t>
  </si>
  <si>
    <t>audserv2</t>
  </si>
  <si>
    <t>paqqx</t>
  </si>
  <si>
    <t>tmp_cartera</t>
  </si>
  <si>
    <t>tmpcue</t>
  </si>
  <si>
    <t>envhr1</t>
  </si>
  <si>
    <t>dw7_fk_dspfrmc11_dspfrmc1_01</t>
  </si>
  <si>
    <t>factur2</t>
  </si>
  <si>
    <t>flujcaja11</t>
  </si>
  <si>
    <t>maepabinv</t>
  </si>
  <si>
    <t>homproc</t>
  </si>
  <si>
    <t>resrep062</t>
  </si>
  <si>
    <t>niprypre31</t>
  </si>
  <si>
    <t>cdenxpro1</t>
  </si>
  <si>
    <t>conasis1</t>
  </si>
  <si>
    <t>hctipeadr</t>
  </si>
  <si>
    <t>Filas muertas  mantenimiento 2015-1021</t>
  </si>
  <si>
    <t>Checkpoints : Puntos en la secuencia de las transacciones garantizan que los data files hayan sido actualizados con toda la info logged antes*¡s del cheakpoint . Al checkpoint los dirty pages son flushed a disk y un especial regidstro esta escruto el el log file.</t>
  </si>
  <si>
    <r>
      <t xml:space="preserve">As described in the previous section, transaction commit is normally </t>
    </r>
    <r>
      <rPr>
        <i/>
        <sz val="11"/>
        <color theme="1"/>
        <rFont val="Calibri"/>
        <family val="2"/>
        <scheme val="minor"/>
      </rPr>
      <t>synchronous</t>
    </r>
    <r>
      <rPr>
        <sz val="11"/>
        <color theme="1"/>
        <rFont val="Calibri"/>
        <family val="2"/>
        <scheme val="minor"/>
      </rPr>
      <t>: the server waits for the transaction's WAL records to be flushed to permanent storage before returning a success indication to the client. The client is therefore guaranteed that a transaction reported to be committed will be preserved, even in the event of a server crash immediately after. However, for short transactions this delay is a major component of the total transaction time. Selecting asynchronous commit mode means that the server returns success as soon as the transaction is logically completed, before the WAL records it generated have actually made their way to disk. This can provide a significant boost in throughput for small transactions.</t>
    </r>
  </si>
  <si>
    <t xml:space="preserve"> could not receive data from client: Connection reset by peer</t>
  </si>
  <si>
    <t xml:space="preserve"> could not receive data from client: Connection timed out</t>
  </si>
  <si>
    <t>Desconecta de red , cierra la sesion</t>
  </si>
  <si>
    <t>could not send data to client: Broken pipe</t>
  </si>
  <si>
    <t>Desconecta de red- no hay transacciones y lleva mas de 2 horas. Cierra conexiones de mas de x tiempo parece…Le antecede el erro peer</t>
  </si>
  <si>
    <t>Desconecta de red. Tienen una duration algunos grande 79000 Ejemplo</t>
  </si>
  <si>
    <t>Hay un caso en el cual hasta que termine el backup no libera movcxc_copias_ult un sello AccesShareLock. Cuando termina si puede terminar el proceso CARTERA_PROCESOS_22() creop</t>
  </si>
  <si>
    <t>Vamos a comparar con un dia menos del el prox mantenimeinto…(2015-11-11)</t>
  </si>
  <si>
    <t>Buffers</t>
  </si>
  <si>
    <t>Cantidad MB</t>
  </si>
  <si>
    <t>Velocidad transferencia</t>
  </si>
  <si>
    <t>Parametros</t>
  </si>
  <si>
    <t>Mb-Maximo</t>
  </si>
  <si>
    <t>checkpoint_segments</t>
  </si>
  <si>
    <t>checkpoint_timeout</t>
  </si>
  <si>
    <t>Cantidad en M</t>
  </si>
  <si>
    <t>Minutos</t>
  </si>
  <si>
    <t>Maximo-Complete</t>
  </si>
  <si>
    <t>checkpoint_segments-propuesta</t>
  </si>
  <si>
    <t>checkpoint_timeout-propuesta</t>
  </si>
  <si>
    <t>Max-Buffers</t>
  </si>
  <si>
    <t>xlog</t>
  </si>
  <si>
    <t>time</t>
  </si>
  <si>
    <t>MB/Seg</t>
  </si>
  <si>
    <t>Por eso hizo checkpoint antes de time out</t>
  </si>
  <si>
    <t>Tiempo-ms</t>
  </si>
  <si>
    <t>No puedo procesar mas que lo qe me ofrezca la velocidad de la Red</t>
  </si>
  <si>
    <t>CONCLUSION :</t>
  </si>
  <si>
    <t>A veces limitado por la velocidad red}</t>
  </si>
  <si>
    <t>SI</t>
  </si>
  <si>
    <t>HACE …</t>
  </si>
  <si>
    <t>Pero en esencia paranetros adecuados para torente de datos alton-medainos y bajos</t>
  </si>
  <si>
    <t>Otro caso</t>
  </si>
  <si>
    <t>No entiendo el checkpoint por que lo hace antes..</t>
  </si>
  <si>
    <t>Grupo Bodega-Entrada</t>
  </si>
  <si>
    <t>Proceso: Actualizar Fechas, actualiza fechas de radicacion de facturas, recepcion y radicacion de glosas</t>
  </si>
  <si>
    <t>Reversion : Reversa el balance</t>
  </si>
  <si>
    <t>Mov.automa las transacciones parametrizadas en las tablas básicas.</t>
  </si>
  <si>
    <t>Por la opcion Contabilidad/procesos/Utilidades/Cargar datos Mov.Contable. Cargue de asientos contables</t>
  </si>
  <si>
    <t>3.10</t>
  </si>
  <si>
    <t>Extension …</t>
  </si>
  <si>
    <t>(En que bodega quedan almacenados los grupos de productos y bodega transitoria o Fisica. Grupo-Tipo de Bodega-Bodega-Cuenta Contable</t>
  </si>
  <si>
    <t>Cxc:Movimientos automaticos, se hace filtro-buscar obligacion-se selección - se pasa para abajo es normal la credito , abajo se termina el asiento contable.</t>
  </si>
  <si>
    <t>Relacion Tipo de  Concepto-Concepto Caja-Cuenta:Paramet-Ctas gasto/Costo que afectaran los conceptos de caja menor en legalizacion: CU,SCU,CC.SCC</t>
  </si>
  <si>
    <t>Detallado=Tienen asociadas tx de cancelacion de fact a travez de cruce de cuentas. No detallado Que aun no tienen cruce con cartera Obligaciones. Creo se asocia con la MOVBAN</t>
  </si>
  <si>
    <t>Modalidad de modificacion de registros : Automatico por default. Sale ventana nueva : Fecha.Pago=Fecha afectacion contable del recaudo. Fecha aplicacion: afectacion contable de cancelacion de la cartera. Proceso a que pertenece y Tx empleada para realizar el rec.caja. Caja=caja o banco para hacer la consignacion. Flujo de caja y concepto de flujo</t>
  </si>
  <si>
    <t>Crear una requisicion de Compras</t>
  </si>
  <si>
    <t>Crear una requisicion De consumo</t>
  </si>
  <si>
    <t>Entrada de almacen</t>
  </si>
  <si>
    <t>Inventarios /procesos/requisiciones</t>
  </si>
  <si>
    <t>Inventarios /procesos/administra requisiciones</t>
  </si>
  <si>
    <t>Programar la cirugia</t>
  </si>
  <si>
    <t>Crear pedido enfermeria</t>
  </si>
  <si>
    <t>En que consistiria un ejercicio oompleto de la farmacia ; Asi</t>
  </si>
  <si>
    <t>3. Cerificado CTC</t>
  </si>
  <si>
    <t>4. Dispensacion del medicamento</t>
  </si>
  <si>
    <t>6. Planeacion del medicamento</t>
  </si>
  <si>
    <t>7. Aplicación del medicamento</t>
  </si>
  <si>
    <t>5. Despacho. Salida - Validacion del kardex …</t>
  </si>
  <si>
    <t>8. Reimpresion de despachos.</t>
  </si>
  <si>
    <t>1. Formulacion Pos</t>
  </si>
  <si>
    <t>2. Formulacion No Pos</t>
  </si>
  <si>
    <t>9. En cuanto a formatos cuales - Relacion con compras de medicamento ???</t>
  </si>
  <si>
    <t xml:space="preserve">10. </t>
  </si>
  <si>
    <t>De Inventarios</t>
  </si>
  <si>
    <t>Requisiciones por consumo - Otros</t>
  </si>
  <si>
    <t>Administra requisiciones</t>
  </si>
  <si>
    <t>Envia a Compras</t>
  </si>
  <si>
    <t>Envia a Farmacia - Traslado</t>
  </si>
  <si>
    <t>Nro Caso</t>
  </si>
  <si>
    <r>
      <t>AL CONSULTAR EL RESULTADO DE IM?GENES POR RESUMEN DE HISTORIA CL?NICA SE PRESENTA LO SIGUIENTE: 1. EL NOMBRE DEL MEDICO QUE SOLICITO ES EL MISMO QUE REALIZO 2. POR RANGO DE FOLIOS NO APARECE EL RESULTADO 3. AL IMPRIMIR POR RESUMEN DE HISTORIA CLINICA RESULTADOS SE VE SOLICITADO Y REALIZADO POR EL MISMO MEDICO QUE SOLICITO SE ENVIAN LOS PDF GENERADOS</t>
    </r>
    <r>
      <rPr>
        <sz val="11"/>
        <color theme="1"/>
        <rFont val="Calibri"/>
        <family val="2"/>
        <scheme val="minor"/>
      </rPr>
      <t xml:space="preserve"> </t>
    </r>
  </si>
  <si>
    <t>Titulo</t>
  </si>
  <si>
    <t>Resultado de Imágenes</t>
  </si>
  <si>
    <t>Inconsistencia Impresi?n Comprobante Egreso Formato 8 Modalidad Cheque</t>
  </si>
  <si>
    <t xml:space="preserve">Buenos d?as Me permito solicitar de su colaboraci?n verificando el formato 8 para impresi?n de comprobantes de egreso, modalidad cheque ya que despu?s de la actualizaci?n los espacios donde debe quedar la informaci?n se corren. </t>
  </si>
  <si>
    <t>Error Cuentas por pagar</t>
  </si>
  <si>
    <r>
      <t>Buen dia Por medio de la presente envio un error que se presenta en cuentas por pagar-consultas-obligacion de movimiento- se consulta un proveedor con obligaci?n y al confirmar para imprimir aparece el siguiente error: Exception in thread "main" org.eclipse.swt.SWTException: Failed to execute runnable (java.lang.NoSuchMethodError: pestcntcp.execute(Ljava/lang/String;Ljava/lang/String;Ljava/lang/String;SLjava/lang/String;Ljava/lang/String;Ljava/lang/String;Ljava/lang/String;Ljava/lang/String;Ljava/lang/String;Ljava/lang/String;Ljava/lang/String;Ljava/util/Date;Ljava/util/Date;Ljava/lang/String;Ljava/lang/String;Ljava/lang/String;DLjava/lang/String;Ljava/lang/String;Ljava/lang/String;Ljava/lang/String;Ljava/lang/String;[Ljava/lang/String;Ljava/util/Date;Ljava/util/Date;Ljava/lang/String;Ljava/lang/String;[Ljava/lang/String;Ljava/lang/String;)V)</t>
    </r>
    <r>
      <rPr>
        <sz val="11"/>
        <color theme="1"/>
        <rFont val="Calibri"/>
        <family val="2"/>
        <scheme val="minor"/>
      </rPr>
      <t xml:space="preserve"> </t>
    </r>
  </si>
  <si>
    <t>Documentos Reventrm</t>
  </si>
  <si>
    <t xml:space="preserve">Cordial saludo Me permito informar que de acuerdo a los recientes errores que ha presentado el sistema, el grupo de Contabilidad decidi? hacer un an?lisis a los documentos que nos afectan directamente los inventarios y los saldos en contabilidad, inicialmente a material de Osteos?ntesis , es as? que se encontraron diferencias relacionadas al valor de Entrada y la Reversi?n de la entrada en la cual por ejemplo, un producto ingreso por valor de 1.097.000 y por un cantidad de 6 unidades para un total de 6.582.000 y la reversi?n de la entrada queda en el sistema por valor de 29.892.000, es decir con una diferencia de 23.310.000, me permito aclarar que estas diferencias est?n reflej?ndose en la cuenta de inventarios y en la cuenta puente que es la que permite cargar las entradas al sistema. Esta es otra evidencia que el sistema no esta reportando informaci?n real, que conlleva a reproceso y que finalmente indica que los inventarios no reflejan su saldo real. Solicitamos su colaboraci?n en hacer la revisi?n del informe adjunto en el caso. Agradecmos su pronta respuesta y colaboracion </t>
  </si>
  <si>
    <t>Cierre de Aplicación en tesoreria-pagos-Otros</t>
  </si>
  <si>
    <t xml:space="preserve">Buen Dia Por medio de la presente informo que en la ruta: financiero - tesorer?a-procesos-pagos-otros Al confirmar la elaboraci?n de pago aparece un mensaje que confirma el pago con numero de documento, al hacer click en el boton aceptar: aparece el siguiente error: </t>
  </si>
  <si>
    <t>Envios-Rtas del proveedor</t>
  </si>
  <si>
    <t>Error al cerar el mes de Octubre</t>
  </si>
  <si>
    <r>
      <t>Buenas tardes, Al realizar el proceso de cierre del mes de octubre se presenta el error adjunto, por lo anterior solicitamos su amable colaboraci?n para poder realizar el proceso. Se adjunta documento con el error, quedamos atentos en caso de requerir mas informaci?n del caso</t>
    </r>
    <r>
      <rPr>
        <sz val="11"/>
        <color theme="1"/>
        <rFont val="Calibri"/>
        <family val="2"/>
        <scheme val="minor"/>
      </rPr>
      <t xml:space="preserve"> </t>
    </r>
  </si>
  <si>
    <t>Inconveniente en anulacion de facturas</t>
  </si>
  <si>
    <r>
      <t>Buenas tardes Por medio de la presente informo que la semana pasada se presentaron casos de facturas que no se pod?an anular, aparec?a en pantalla el mensaje que adjunto al caso. Se revisa financiero evidenciando que el saldo esta acivo y suman en la cartera Revisando el caso evidenciamos que si el clicod esta para la eps o la id del paciente, como el paciente ya pago su abono, lo pendiente queda por pagar por la eps, entonces hay que cambiar el nit por el de la eps, se realizo con el siguiente script: update HOJOBL set clicod='832003167' WHERE (EMPCOD = '1' and MCDpto = '001' and CntVig = 2015) and (HojNumObl = '2161573') and (DOCCOD = 'FAC') De esta forma ya se pudo anular las facturas, el inconveniente es que se presentaron mas casos como este. Solicitamos amablemente su colaboraci?n para determinar si es un error de la aplicaci?n y el motivo por el cual esto sucede. Agradezco su colaboraci</t>
    </r>
    <r>
      <rPr>
        <sz val="11"/>
        <color theme="1"/>
        <rFont val="Calibri"/>
        <family val="2"/>
        <scheme val="minor"/>
      </rPr>
      <t xml:space="preserve"> </t>
    </r>
  </si>
  <si>
    <t>Cambio de pagador</t>
  </si>
  <si>
    <t xml:space="preserve">Buen Dia Por medio de la presente reporto que al momento de ingreso por el servicio de urgencias , los pacientes son clasificados en pagador como AA TRIAGE, en el momento de realizar la admisi?n desde el ?rea administrativa este pagador se cambia en el sistema pero en el triage no es posible y queda corregido de manera manual ( con esfero), si el paciente es direccionado desde triage para atenci?n de servicios , algunas ordenes no quedan cargadas, ejemplo ayudas diagn?sticas y tenemos un riesgo de autorizar o facturar el paciente a la Entidad equivocada por el registro manual. </t>
  </si>
  <si>
    <r>
      <t>Buenos dias Por medio del presente me permito informarles que debido a que el sistema a funcionado de la misma forma y su requerimiento es una mejora ya que actualmente no funciona de esta manera, se indica que para realizar el ajuste solicitado en el presente caso se debe diligenciar el formato de requerimiento adjunto. Agradecemos su colaboracion. Cordial saludo, David E. Cruz G. Consultor Hosvital.</t>
    </r>
    <r>
      <rPr>
        <b/>
        <sz val="11"/>
        <color theme="1"/>
        <rFont val="Calibri"/>
        <family val="2"/>
        <scheme val="minor"/>
      </rPr>
      <t xml:space="preserve"> </t>
    </r>
  </si>
  <si>
    <t>Inconsistencias en RIPS</t>
  </si>
  <si>
    <r>
      <t>Buenos d?as y cordial saludo Se realiz? revisi?n de inconsistencias de los medios magn?ticos RIPS en conjunto con la EPS FAMISANAR los d?as 7 y 8 de octubre de 2015 en donde se evidenciaron errores por parte del sistema de la Ips (HOSVITAL), tema para corregir. Se adjunta relaci?n de inconsistencias para que por favor se revise y corrijan lo m?s pronto posible para as? poder continuar con la radicaci?n de las cuentas ya que estos errores al ser validados por la eps no permiten radicar la factura que presenta error o inconsistencia. El error del c?digo 999999 es muy frecuente en los archivos AP (archivo de procedimientos) y AM (Archivo de medicamentos). Laura Andrea Hurtado Rojas Ingeniera de Sistemas</t>
    </r>
    <r>
      <rPr>
        <sz val="11"/>
        <color theme="1"/>
        <rFont val="Calibri"/>
        <family val="2"/>
        <scheme val="minor"/>
      </rPr>
      <t xml:space="preserve"> </t>
    </r>
  </si>
  <si>
    <r>
      <t>Buenas tardes De acuerdo a lo reportado se evidencia: 1- El caso de los registros 999999 es porque la tarifa con la cual se est? generando los rips no tiene ese c?digo homologado en la ruta contrataci?n/Homologaci?n 2- Los espacios se debe revisar si son espacios de datos que son parametrizables como regimen, tipo doc, etc 3- Para el caso de la glucometria se debe validar sin en la homologaci?n el c?digo para factura es el correcto. Agradecemos su atencion. Cordial saludo, David E. Cruz G. Consultor Hosvital.</t>
    </r>
    <r>
      <rPr>
        <b/>
        <sz val="11"/>
        <color theme="1"/>
        <rFont val="Calibri"/>
        <family val="2"/>
        <scheme val="minor"/>
      </rPr>
      <t xml:space="preserve"> </t>
    </r>
  </si>
  <si>
    <t>Inconvenientes en admision desde nuevo triage</t>
  </si>
  <si>
    <r>
      <t>Buen dia Por medio de la presente informo que se est?n presentando inconvenientes en la admisi?n por el nuevo triage, al crear el paciente e ingresar el departamento no permite continuar cuando se confirman los datos aparece un mensaje indicando que se debe ingresar el departamento. se adjnta video</t>
    </r>
    <r>
      <rPr>
        <sz val="11"/>
        <color theme="1"/>
        <rFont val="Calibri"/>
        <family val="2"/>
        <scheme val="minor"/>
      </rPr>
      <t xml:space="preserve"> </t>
    </r>
  </si>
  <si>
    <t xml:space="preserve">AL realizar nota credito de conciliacion de gloas Cuando se contabiliza se crean 4 registros con valor , dos con cuenta y dos sin cuenta se adjunta video y parametrizacion </t>
  </si>
  <si>
    <t>ERROR AL CONTABILIZAR NOTAS CREDITO DE CONCILIACION DE GLOSAS</t>
  </si>
  <si>
    <t>INCONVENIENTES CON VALORES DE PRODUCTOS</t>
  </si>
  <si>
    <t>Reporte de Aplicacion de Medicamentos FR</t>
  </si>
  <si>
    <r>
      <t>Buenos dias Agradezco su colaboracion en poder revisar el reporte de resumen de historia clinica-enfermeria-aplicacion de medicamentos. debido a que en el momento de consultar el mismo y hacer el seguimiento por fecha de formulacion o por folio no es posible por que no aparece en orden dificultando la tarea de auditoria por favor revisar el soporte en la pagina 18 Muchas gracias Fredy Leonardo Prieto</t>
    </r>
    <r>
      <rPr>
        <sz val="11"/>
        <color theme="1"/>
        <rFont val="Calibri"/>
        <family val="2"/>
        <scheme val="minor"/>
      </rPr>
      <t xml:space="preserve"> </t>
    </r>
  </si>
  <si>
    <r>
      <t>Buen Dia Por medio de la presente informo que en urgencias no pueden crear la mezcla ahora y darle la cantidad de apliacion, el sistema la programa para la hora siguiente, las mezlcas de minutos tampoco las esta tomando. adjunto video</t>
    </r>
    <r>
      <rPr>
        <sz val="11"/>
        <color theme="1"/>
        <rFont val="Calibri"/>
        <family val="2"/>
        <scheme val="minor"/>
      </rPr>
      <t xml:space="preserve"> </t>
    </r>
  </si>
  <si>
    <t>Error en horas de atenci?n pacientes de Triage</t>
  </si>
  <si>
    <r>
      <t>De 47901 registros el 90% queda con una fecha de atenci?n de triage menor a la fecha de la admisi?n y visualmente en el folio de la historia cl?nica el paciente se lleva impresa informaci?n err?nea, lo que nos ha tra?do inconvenientes legales de soporte con los pacientes. De esta manera requerimos una soluci?n t?cnica lo m?s pronto posible, as? como y despu?s de consultarlo a la direcci?n m?dica de la instituci?n, nos ha solicitado nos expidan una certificaci?n en la que se describa cual es el inconveniente t?cnico que se est? presentando para que este pueda ser soportado ante instancias legales como juzgados y tribunales, as? como pod?rsela entregar a los pacientes que soliciten explicaciones ante los datos err?neos</t>
    </r>
    <r>
      <rPr>
        <sz val="11"/>
        <color theme="1"/>
        <rFont val="Calibri"/>
        <family val="2"/>
        <scheme val="minor"/>
      </rPr>
      <t xml:space="preserve"> </t>
    </r>
  </si>
  <si>
    <t>Calculo incorrecto en dosis de formulacion</t>
  </si>
  <si>
    <r>
      <t>Buen D?a Por medio de la presente reporto que al imprimir la formula medica el sistema esta realizando un calculo incorrecto en la columna dosis dia*dias tra. Ajunto soportes Laura Andrea Hurtado Rojas Ingeniera de Sistemas Planeaci?n y tecnolog?a 8617777 Ext. 55017 laura.hurtado@clinicaunisabana.edu.co</t>
    </r>
    <r>
      <rPr>
        <sz val="11"/>
        <color theme="1"/>
        <rFont val="Calibri"/>
        <family val="2"/>
        <scheme val="minor"/>
      </rPr>
      <t xml:space="preserve"> </t>
    </r>
  </si>
  <si>
    <t>NO COINCIDE LA EPS POR REIMPRESION DE HC POR HISTORICO VS HC POR FOLIO</t>
  </si>
  <si>
    <r>
      <t>Buenas tardes. Al momento de reimprimir la HC por historio el sistema valida la ultima EPS, (soat, eps etc.), pero cuando se reimprime por folio, el sistema reporta la anterior en este caso el paciente esta con la ultima empresa que es Saludcoop en el historico, pero cuando se imprime por folio eje el NO. 103, sale otra empresa ejem el Soat, Anexo video del caso. Muchas gracias.</t>
    </r>
    <r>
      <rPr>
        <sz val="11"/>
        <color theme="1"/>
        <rFont val="Calibri"/>
        <family val="2"/>
        <scheme val="minor"/>
      </rPr>
      <t xml:space="preserve"> </t>
    </r>
  </si>
  <si>
    <r>
      <t>Buenos dias Se solicita amablemente sean enviados los dos reportes fecha y folio de ese paciente, tambien identificar si es con el unico paciente que ocurre o si es con mas. Agradecemos su colaboracion. Cordial saludo, David E. Cruz G. Consultor Hosvital</t>
    </r>
    <r>
      <rPr>
        <sz val="7.5"/>
        <color theme="1"/>
        <rFont val="Calibri"/>
        <family val="2"/>
        <scheme val="minor"/>
      </rPr>
      <t xml:space="preserve"> </t>
    </r>
  </si>
  <si>
    <t>SALTO DE CONSECUTIVOS</t>
  </si>
  <si>
    <t xml:space="preserve">Buen D?a Por medio de la presente informamos que se esta presentando un salto de consecutivo en los documentos del financiero. Este caso ya se hab?a comentado con consultoria financiera. Adjunto los soportes enviados por los usuarios, quedo atenta a cualquier informaci?n adicional que puedan solicitar para la solucion del inconveniente, ya que se ha tenido que dar una soluci?n temporal por BD, el inconveniente se viene presentando desde la salida a producci?n con hosvital 7 version 15.3. Realizando nuestras auditorias de consecutivos de documentos contables evidenciamos las siguientes inconsistencias para septiembre 1 a 27 de 2015: - FAC saltos en numeraci?n (9): SEPTIEMBRE 2 2163543 2163764 2163786 SEPTIEMBRE 16 2170424 2170425 2170650 SEPTIEMBRE 17 2170830 2171071 SEPTIEMBRE 24 2174458 - NFR saltos en numeraci?n (19): 12/09/2015 </t>
  </si>
  <si>
    <t>Problema al aumentar el valor de la cxp</t>
  </si>
  <si>
    <r>
      <t>Buen D?a Cuando se va a aumentar el valor de la cxp aparece mensaje que no permite continuar con el proceso</t>
    </r>
    <r>
      <rPr>
        <sz val="11"/>
        <color theme="1"/>
        <rFont val="Calibri"/>
        <family val="2"/>
        <scheme val="minor"/>
      </rPr>
      <t xml:space="preserve"> </t>
    </r>
  </si>
  <si>
    <r>
      <t>Buen Dia Por medio de la presente solicito su amable colaboraci?n con revisi?n del adjunto ya que en varias ocasiones ha pasado que los usuarios de admisiones realizan una admisi?n de un Neonato y la edad no corresponde con los datos ingresados. Cordinalmente, Laura Andrea Hurtado Rojas Ingeniera de Sistemas Planeaci?n y tecnolog?a 8617777 Ext. 55017 laura.hurtado@clinicaunisabana.edu.co</t>
    </r>
    <r>
      <rPr>
        <sz val="11"/>
        <color theme="1"/>
        <rFont val="Calibri"/>
        <family val="2"/>
        <scheme val="minor"/>
      </rPr>
      <t xml:space="preserve"> </t>
    </r>
  </si>
  <si>
    <r>
      <t>Buen Dia Por medio de la presente solicito informo que en facturacion no se esta realizando debidamente el calculo de los procedimientos QX. Por procedimiento de apendicectomia se esta generando un valor de 1300062. Dicho valor no correspondo con los cargues realizados que suman un total de 568737. El total de procedimientos es de 1387227. Procedimientos no qx total 818490 + procedimiento qx 568737 = 1387227 El procedimiento QX esta por valor de 1300062. Pero al totalizar la factura si toma el valor correcto 568737. el total de suministros es de 773394 total factura 2160621 Se adjuntan soportes Laura Andrea Hurtado Rojas Ingeniera de Sistemas Planeaci?n y tecnolog?a 8617777 Ext. 55017 laura.hurtado@clinicaunisabana.edu.co</t>
    </r>
    <r>
      <rPr>
        <sz val="11"/>
        <color theme="1"/>
        <rFont val="Calibri"/>
        <family val="2"/>
        <scheme val="minor"/>
      </rPr>
      <t xml:space="preserve"> </t>
    </r>
  </si>
  <si>
    <r>
      <t>Buenas tardes Se solicita anexar las tablas referentes al caso nombradas en el chat anterior de las facturas las cuales tienen problemas de liquidacion, junto a las facturas. Muchas gracias.</t>
    </r>
    <r>
      <rPr>
        <sz val="7.5"/>
        <color theme="1"/>
        <rFont val="Calibri"/>
        <family val="2"/>
        <scheme val="minor"/>
      </rPr>
      <t xml:space="preserve"> </t>
    </r>
  </si>
  <si>
    <r>
      <t>Buenos d?as, Se ajusta procedimiento de carge de registros por la opci?n de otros cargos desde el m?dulo de citas para que valide correctamente el mes de proceso y no se emita mansaje de error. De igual forma se contin?a con la validaci?n del mes de proceso en el sistemas para lo casos de Ejemplo: cita de mes de 10 de 2015 y se ingresa por noviembre 2015 y se quiere cargar el servicio con fecha de octubre le va a validar que debe ingresar por el mes de octubre para colocar dicha fecha. Realizar las pruebas e infomar los resultados obtenidos, favor adjuntar video del proceso realizado en caso de incidencias. Cordial saludo, David E. Cruz G. Consultor Hosvital.</t>
    </r>
    <r>
      <rPr>
        <b/>
        <sz val="7.5"/>
        <color theme="1"/>
        <rFont val="Calibri"/>
        <family val="2"/>
        <scheme val="minor"/>
      </rPr>
      <t xml:space="preserve"> </t>
    </r>
  </si>
  <si>
    <t xml:space="preserve">Buen Dia por medio de la presente informo que por la opcion de control citas/otros cargos, no permite agregar mas cargos por la fecha de ingreso, tampoco permite cambiar el medico del procedimiento. </t>
  </si>
  <si>
    <t>Solicitud de Estructura Hosvital 7 v 15.3</t>
  </si>
  <si>
    <r>
      <t>Buenos dias Agradezco su colaboracion en enviarnos los instructivos de creacion de instancia, roles, tablespace y estructura de la base de datos de hosvital 7 v 15.3, segun directriz del Ing. de Desarrollo German Montano. Muchas gracias Fredy Leonardo Prieto Sanchez. Ing de Sistemas Senior</t>
    </r>
    <r>
      <rPr>
        <sz val="11"/>
        <color theme="1"/>
        <rFont val="Calibri"/>
        <family val="2"/>
        <scheme val="minor"/>
      </rPr>
      <t xml:space="preserve"> </t>
    </r>
  </si>
  <si>
    <r>
      <t>Buen dia por medio de la presente solicito su amable colaboraci?n para resolver inconveniente con la contabilizaci?n de una factura. Adjunto archivos Laura Andrea Hurtado Rojas Ingeniera de Sistemas Planeaci?n y tecnolog?a 8617777 Ext. 55017 laura.hurtado@clinicaunisabana.edu.co</t>
    </r>
    <r>
      <rPr>
        <sz val="11"/>
        <color theme="1"/>
        <rFont val="Calibri"/>
        <family val="2"/>
        <scheme val="minor"/>
      </rPr>
      <t xml:space="preserve"> </t>
    </r>
  </si>
  <si>
    <r>
      <t>Buenos d?as Para el tema de la liquidaci?n de la cirug?a se solicita revisar el valor correcto que se tiene que liquidar en la cirug?a, seg?n los datos entregados por otra v?a de comunicaci?n se identific? que se anul? un servicio, por lo que se adjunta el documento enviado con indicaciones para realizar el ajuste al valor a cobrar de la cirug?a, de igual forma se solicita indicar si la liquidaci?n de las cirug?as est? presentando constantemente inconvenientes en cuanto a la liquidaci?n de las mismas o si el caso es aislado. Se utiliza el caso para solucionar el inconveniente reportado por otra v?a de comunicaci?n por la ingeniera Laura Hurtado. Se adjunta documento. Agradecemos su atenci?n. Cordial saludo, David E. Cruz G. Consultor Hosvital.</t>
    </r>
    <r>
      <rPr>
        <sz val="7.5"/>
        <color theme="1"/>
        <rFont val="Calibri"/>
        <family val="2"/>
        <scheme val="minor"/>
      </rPr>
      <t xml:space="preserve"> </t>
    </r>
  </si>
  <si>
    <t xml:space="preserve">Buen dia Solicito su colaboraci?n con la revisi?n de los reportes del inventario valorizado para las diferentes bodegas de la Clinica, dado que algunos productos se ven con cantidad y costo promedio, pero el valor total esta en 0, lo que afecta la toma de decisiones dado que basados en estas cifras se realizan una gran cantidad de procesos a nivel contable y de proyectos como Sixsigma. Agradezco su amable colaboraci?n, </t>
  </si>
  <si>
    <t>Se cierra el aplicativo al crear el record de anestesia</t>
  </si>
  <si>
    <t xml:space="preserve">Buenas tardes Se cierra el aplicativo al crear el record de anestesia de cirugia. Exception in thread "main" org.eclipse.swt.SWTException: Failed to execute runnable </t>
  </si>
  <si>
    <t>Impresion de Signos Vitales en Enfermeria -WFR</t>
  </si>
  <si>
    <r>
      <t>Buenos dias En la pantalla de resumen de h.c. luego de seleccionar la opcion por fecha o folio existe un check en la parte inferior de la pantalla llamado imprimir solo signos vitales</t>
    </r>
    <r>
      <rPr>
        <b/>
        <sz val="11"/>
        <color theme="1"/>
        <rFont val="Calibri"/>
        <family val="2"/>
        <scheme val="minor"/>
      </rPr>
      <t xml:space="preserve"> </t>
    </r>
  </si>
  <si>
    <t xml:space="preserve">Buenos D?as Por medio del presente se reporta la siguiente solicitud: En el momento Hosvital no permite generar los signos vitales al imprimir en la Opci?n de enfermer?a en Resumen de HC, tiene inhabilitada las opciones. Cuando se generan por Rango de Fecha o Rango de Folio si se habilitan estas opciones. Por favor revisar. Se adjunta Screen del inconveniente reportado Cordialmente Wilson Forero Rocha </t>
  </si>
  <si>
    <r>
      <t>Buen Dia Por medio de la presente informo que al realizar un ajuste caja-caja la aplicacion salta directamente al campo de naturaleza, no permite poner el tercero, al confirmar la creacion del ajuste aparece error de foranea por el tercero. Adjunto soportes Exception in thread "main" org.eclipse.swt.SWTException: Failed to execute runnable (com.genexus.GXRuntimeException: org.</t>
    </r>
    <r>
      <rPr>
        <sz val="11"/>
        <color theme="1"/>
        <rFont val="Calibri"/>
        <family val="2"/>
        <scheme val="minor"/>
      </rPr>
      <t xml:space="preserve"> </t>
    </r>
  </si>
  <si>
    <t xml:space="preserve">Buen Dia por medio de la presente solicito su colaboraci?n con el campo de medico en control de citas, ya que la b?squeda es muy dispendiosa, el usuario debe dar varias veces tab o click para que despliegue el listado </t>
  </si>
  <si>
    <t>no aparece el resultado de interconsulta por fechas</t>
  </si>
  <si>
    <t xml:space="preserve">Buen Dia Por medio de la presente informo que no aparece el resultado de interconsultas por fechas solamente aparece por folio. </t>
  </si>
  <si>
    <r>
      <t>Buenos dias Se hace revision de la forma en que se genera el reporte de HC, por fecha y por folio y se encuentra : * Al generar el reporte por fechas el sistema esta tomando el contrato del folio mas reciente que se encuentre entre el rango de fechas digitado, de tal forma que en el encabezado de este reporte se muestra en el campo de "Empresa" la descripci?n de este contrato. * En el caso de generar el reporte por folios se encuentra que el contrato hallado se toma del folio mas reciente del rango de folios seleccionado y con este dato se halla la descripci?n del contrato. Por el comportamiento anteriormente descrito al momento de hacer el ejercicio el contrato mostrado difiere entre los dos reportes no por el hecho de que sea generado por fechas y por folios, si no por que al momento de filtrar se esta tomando el folio mas reciente dependiendo de los valores filtrados (Fecha o folio), por esta razon no concuerda los valores en los reportes. Se encuentra que dentro de la definicion del reporte se busca mostrar los datos del contrato mas reciente al igual que el resto de informacion mostrada en el encabezado, por esta razon no se considera un incidente si no un comportamiento natural del reporte, para esto se debe realizar una mejora si asi se determina, teniendo en cuenta la norma y el funcionamiento esperado no solo con respecto al reporte si no con respecto al resto de informacion que se muestra en el encabezado de los reportes tanto por fechas como por folios. Agradecemos su atencion. Cordial saludo, David E. Cruz G. Consultor Hosvital - IBM</t>
    </r>
    <r>
      <rPr>
        <b/>
        <sz val="7.5"/>
        <color theme="1"/>
        <rFont val="Calibri"/>
        <family val="2"/>
        <scheme val="minor"/>
      </rPr>
      <t xml:space="preserve"> </t>
    </r>
  </si>
  <si>
    <t>Clapro en ingresomp</t>
  </si>
  <si>
    <t xml:space="preserve">Este proceso se ajusto para no perder la trazabilidad del ingreso del paciente y el campo clapro , es llave en la tabla de ingresos .campo clapro . Para las consultas se sugiere tomar el codigo del pabellon de la tabla ingresomp y asociarlo al la tabla de pabellones .Dependiendo de la consulta podran utilizar tambien el campo IngAtnAct Atenci?n actual de admision de la tabla ingresos . </t>
  </si>
  <si>
    <r>
      <t>Buen Dia Por medio de la presente reporto el siguiente inconveniente El servicio por el cual pasan los pacientes presenta errores que se evidencian en el registro de la informacion de la tabla ingresomp Campo clapro. Cuando se crea un triage hosvital coloca el campo clapro=5 tabla ingresomp, es decir servicio TRIAGE, el cual es correcto. Cuando se registra el triage, exactamente al reprocesar el triage para adjudicar cama en urgencias , el programa presenta Error dejando el campo clapro=5 (Triage) y en el campo ingcodpab coloca el pabellon de Urgencias, con lo cual el clapro queda errado. De la misma manera al realizar cambio de servicio desde la pantalla Admisiones el problema no se corrije Se anexan tablas ingresomp-maepab . Favor indicar como realizar la actualizacion del historico en la tabla ingresomp y enviar clases para correjir los procesos registro del Triage , cambio de servicio y pantallas adicionales que puedan afectarse. En el momento al generar reportes en hosvital presenta Inconsistencias en los datos relacioandos con servicios donde estuvo el paciente. Laura Andrea Hurtado Rojas Ingeniera de Sistemas Planeaci?n y tecnolog?a 8617777 Ext. 55017 laura.hurtado@clinicaunisabana.edu.co</t>
    </r>
    <r>
      <rPr>
        <sz val="11"/>
        <color theme="1"/>
        <rFont val="Calibri"/>
        <family val="2"/>
        <scheme val="minor"/>
      </rPr>
      <t xml:space="preserve"> </t>
    </r>
  </si>
  <si>
    <r>
      <t>Buenas tardes Solicitamos su colaboracion en la verificacion de este caso debido a que el sistema esta solicitando en las cuentas de impuestos que la cuenta de cartera activamos en la cuenta 13070501 cuenta maneja impuesto y tampoco quita el mensaje Caso de detalle de incapcidad en tesoreria Adjuntamos otro video en que si hay otros impuestos que si se dejan aplicacion y que manejan la misma naturaleza y que estan chuliados como manejo de impuestos Muchas gracias Fredy Leonardo Prieto</t>
    </r>
    <r>
      <rPr>
        <sz val="11"/>
        <color theme="1"/>
        <rFont val="Calibri"/>
        <family val="2"/>
        <scheme val="minor"/>
      </rPr>
      <t xml:space="preserve"> </t>
    </r>
  </si>
  <si>
    <t>Caso No</t>
  </si>
  <si>
    <t>Buen Dia Por medio de la presente informo que se han tenido inconveniente con el valor unitario de algunos productos en algunas fechas del mes de septiembre y tambien del mes de octubre para los doctip: sal . Para el mes de septiembre se realizo update a productos ya que esto era necesario para poder corregir los Estados Financieros del mes de septiembre y poder reportar las cifras definitivas. Se genero pyg evidenciando problemas de costo de medicamentos e insumos, por ejemplo las tiras de glucometria pasaron de $900 a $4.500 esto paso entre las fechas del 14 de septiembre al 18 de septiembre y despu?s las tiras de glucometria volvieron al precio de $900, sin realizar ninguna modificaci?n desde base de datos, esto tambi?n se evidencio en las salidas del kardex. Para arreglar el inconveniente del 14 de septiembre al 18 de septiembre se ejecutaron las siguientes sentencias: select case when j.msreso is null then k.msreso when j.msreso is not null then j.msreso end,case when j.msreso is null then k.max when j.msreso is not null then j.max end from (select distinct ccpmsreso as msreso, count(*), max(ccpcstpfi) as max from ctrcstprm where ccpfchmov between '2014-01-01 00:00:00' and '2015-09-14 00:00:00' and ccpmsreso in ('50476', '379501', '19932170', '80700080', '100600042', '200332901', '2006320301', '000034342-03', '000043939-01', '019902579-02', '019906401-01', '019938963-03', '019963584-01', '102446-10', '17135-1', '1980410-1', '1980847-1', '1982214-2', '1983938-1', '19900234-1', '19900905-1', '19902389-2', '19902391-2', '19902800-1', '19902801-1', '19902802-1', '19902803-1', '1990415-3', '19904375-1', '19905158-1', '19905501-1', '19906237-1', '19906292-1', '19906295-1', '19907394-3', '19908042-4', '19908103-1', '19908147-2', '19909460-1', '19913550-1', '19914262-2', '19914806-1', '19917356-1', '19917356-2', '19917705-3', '19925979-1', '19926333-1', '19927049-1', '19927263-2', '19927703-1', '19927830-1', '19930286-1', '19930533-1', '19931390-1', '19931619-1', '19931764-1', '19931956-1', '19931981-1', '19933045-1', '19933064-1', '19933146-2', '19933362-3', '19934265-1', '19934552-5', '19934768-10', '19934821-2', '19935723-3', '19936399-1', '19937870-2', '19939583-1', '19940411-6', '19940454-1', '19942486-1', '19943053-1', '19943175-1', '19944864-1', '19945268-1', '19946584-2', '19946813-4', '19947660-1', '19948075-1', '19948403-2', '19948404-2', '19950780-1', '19953202-1', '19953617-1', '19953747-1', '19953970-5', '19954431-1', '19954690-10', '19956289-2', '19961043-1', '19961402-2', '19961420-1', '19962164-5', '19962502-2', '19962895-3', '19964562-1', '199688153-1', '19973313-4', '19974149-2', '19974623-1', '19977450-1', '19978390-1', '19979651-1', '19980448-1', '19983188-1', '200984-1', '201199-1', '201988-2', '202576-1', '203143-1', '206795-3', '207758-4', '208099-1', '209802-1', '21583-1', '218000-5', '218360-7', '219574-1', '21978-1', '220027-11', '223768-1', '224374-2', '224609-1', '225038-1', '226587-1', '228459-1', '230229-1', '25318-1', '26856-1', '26856-2', '27259-2', '28437-1', '29155-1', '29517-1', '29522-3', '29522-4', '29523-2', '29523-3', '29523-4', '29523-5', '29523-6', '29698-3', '30051-5', '31034-3', '31540-1', '32606-2', '32606-3', '33438-1', '33519-2', '35591-1', '35662-1', '36240-1', '36241-2', '36324-2', '37193-1', '3748-1', '37730-18', '37730-19', '37730-20', '38321-2', '38408-2', '38644-2', '38696-9', '38736-3', '38806-6', '39000-2', '39002-1', '39007-2', '39227-3', '39423-1', '39641-4', '40284-2', '41629-2', '42832-1', '43737-2', '43737-3', '43902-3', '43920-1', '44045-1', '44047-5', '44555-7', '45689-3', '49452-1', '50503-1', '50707-1', '51352-1', '53918-6', '54371-1', '54615-1', '54709-1', '54710-1', '55121-1', '55529-2', '56400-1', '56401-2', '58680-1', '58815-1', '58816-1', '63503-1', '94331-1', '9709-1', 'B01AX0570229', 'C10AA0501138', 'CUT01000625', 'CUT012200001', 'CUT02000742', 'CUT02000746', 'CUT02281147', 'CUT0228609', 'CUT0228610', 'CUT0228802', 'CUT03000006', 'CUT03000008', 'CUT03000010', 'CUT03000011', 'CUT03000012', 'CUT03000016', 'CUT03000023', 'CUT03000055', 'CUT03000066', 'CUT03000067', 'CUT03000068', 'CUT05000012', 'CUT05000043', 'CUT05000044', 'CUT05000045', 'CUT05000046', 'CUT05000067', 'CUT05000068', 'CUT05000069', 'CUT05000070', 'CUT05000072', 'CUT05000073', 'CUT05000074', 'CUT05000075', 'CUT05000076', 'CUT05000077', 'CUT05000078', 'CUT05000079', 'CUT05000080', 'CUT05000086', 'CUT05000100', 'CUT05000106', 'CUT05000108', 'CUT05000109', 'CUT05000110', 'CUT05000121', 'CUT05000122', 'CUT05000123', 'CUT05000466', 'CUT05000751', 'CUT05000800', 'CUT06000435', 'CUT06000436', 'CUT06000447', 'CUT08000004', 'CUT08000116', 'CUT08000117', 'CUT08000118', 'CUT08000119', 'CUT09000528', 'CUT09000529', 'CUT09000535', 'CUT09000538', 'CUT09000540', 'CUT09000681', 'CUT09000683', 'CUT10000001', 'CUT10000035', 'CUT10000627', 'CUT11000106', 'CUT11000107', 'CUT11000108', 'CUT11000111', 'CUT11000112', 'CUT11000113', 'CUT11000114', 'CUT11000117', 'CUT14000574', 'CUT15000120', 'CUT15000121', 'CUT15000122', 'CUT15000123', 'CUT15000124', 'CUT15000125', 'CUT15000126', 'CUT15000607', 'CUT15000608', 'CUT15000609', 'CUT17000013', 'CUT17000098', 'CUT21000002', 'CUT22000002', 'CUT22000003', 'CUT22000553', 'CUT22000581', 'CUT22000590', 'CUT22000633', 'CUT22000636', 'CUT22000638', 'CUT22000641', 'CUT22000642', 'CUT22000643', 'CUT22000659', 'CUT22000692', 'CUT27000007', 'CUT270000742', 'CUT27000397', 'CUT27000398', 'CUT27000399', 'CUT27000400', 'CUT27000499', 'CUT27000500', 'CUT27000737', 'CUT28000004', 'CUT29000092', 'CUT29000094', 'CUT29000098', 'CUT29000100', 'CUT29000102', 'CUT32000001', 'CUT32000728', 'CUT33000404', 'CUT33000405', 'CUT33000406', 'CUT33000563', 'CUT33000566', 'CUT33000568', 'CUT33000571', 'CUT33000626', 'CUT33000651', 'CUT33000653', 'CUT33000667', 'CUT33000682', 'CUT33000684', 'CUT33000735', 'CUT35000006', 'CUT35000492', 'CUT35000550', 'CUT37000001', 'CUT37000002', 'CUT37000697', 'CUT37000699', 'CUT37000706', 'CUT37000709', 'CUT38000149', 'CUT38000151', 'CUT38000159', 'CUT38000162', 'CUT38000163', 'CUT38000164', 'CUT38000170', 'CUT38000174', 'CUT38000177', 'CUT39000001', 'CUT39000002', 'CUT39000003', 'CUT39000004', 'CUT39000005', 'CUT39000006', 'CUT39000007', 'CUT39000008', 'CUT39000009', 'CUT39000010', 'CUT39000012', 'CUT39000016', 'CUT39000017', 'CUT39000018', 'CUT39000019', 'CUT39000020', 'CUT39000022', 'CUT39000023', 'CUT39000027', 'CUT39000030', 'CUT39000031', 'CUT39000033', 'CUT39000034', 'CUT39000035', 'CUT39000038', 'CUT39000039', 'CUT39000040', 'CUT39000041', 'CUT39000042', 'CUT39000044', 'CUT39000046', 'CUT39000047', 'CUT39000050', 'CUT39000053', 'CUT39000054', 'CUT39000055', 'CUT39000058', 'CUT39000076', 'CUT39000077', 'CUT39000078', 'CUT39000731', 'CUT39000732', 'CUT39000747', 'CUT39000752', 'CUT41000185', 'CUT41000244', 'CUT41000245', 'CUT41000246', 'CUT41000247', 'CUT41000248', 'CUT41000249', 'CUT41000250', 'CUT41000251', 'CUT41000252', 'CUT41000253', 'CUT41000254', 'CUT41000255', 'CUT41000654', 'CUT42000008', 'CUT42000009', 'CUT42000018', 'CUT42000019', 'CUT43000192', 'CUT43000194', 'CUT43000195', 'CUT43000203', 'CUT43000216', 'CUT43000219', 'CUT43000223', 'CUT43000225', 'CUT43000226', 'CUT43000231', 'CUT43000232', 'CUT43000238', 'CUT43000239', 'CUT43000755', 'CUT44000510', 'CUT44000670', 'CUT44001109', 'CUT44001597', 'H01BA01CUT', 'J01DC0447262', 'J01DH5172217', 'J06AT01970251', 'MAG-0001', 'MQ020240', 'MQ0202634', 'MQ0204112', 'MQ020504', 'MQ020505', 'MQ020506', 'MQ020507', 'MQ020509', 'MQ020510', 'MQ020519', 'MQ021003', 'MQ021005', 'MQ021006', 'MQ021007', 'MQ021008', 'MQ021010', 'MQ021011', 'MQ021912', 'MQ0222279', 'MQ022278', 'MQ022301', 'MQ022905', 'MQ023323', 'MQ023326', 'MQ023710', 'MQ023717', 'MQ023906', 'MQ023909', 'MQ024302', 'MQ024501', 'MQ02O508', 'N06BO170142', 'UO090920', 'V08AI0211022', 'VND40200706') group by 1) k full join (select distinct ccpmsreso as msreso, count(*), max(ccpcstpfi) as max from ctrcstprm where ccpfchmov between '2015-09-14 00:00:00' and '2015-09-19 00:00:00' and ccpmsreso in ('50476', '379501', '19932170', '80700080', '100600042', '200332901', '2006320301', '000034342-03', '000043939-01', '019902579-02', '019906401-01', '019938963-03', '019963584-01', '102446-10', '17135-1', '1980410-1', '1980847-1', '1982214-2', '1983938-1', '19900234-1', '19900905-1', '19902389-2', '19902391-2', '19902800-1', '19902801-1', '19902802-1', '19902803-1', '1990415-3', '19904375-1', '19905158-1', '19905501-1', '19906237-1', '19906292-1', '19906295-1', '19907394-3', '19908042-4', '19908103-1', '19908147-2', '19909460-1', '19913550-1', '19914262-2', '19914806-1', '19917356-1', '19917356-2', '19917705-3', '19925979-1', '19926333-1', '19927049-1', '19927263-2', '19927703-1', '19927830-1', '19930286-1', '19930533-1', '19931390-1', '19931619-1', '19931764-1', '19931956-1', '19931981-1', '19933045-1', '19933064-1', '19933146-2', '19933362-3', '19934265-1', '19934552-5', '19934768-10', '19934821-2', '19935723-3', '19936399-1', '19937870-2', '19939583-1', '19940411-6', '19940454-1', '19942486-1', '19943053-1', '19943175-1', '19944864-1', '19945268-1', '19946584-2', '19946813-4', '19947660-1', '19948075-1', '19948403-2', '19948404-2', '19950780-1', '19953202-1', '19953617-1', '19953747-1', '19953970-5', '19954431-1', '19954690-10', '19956289-2', '19961043-1', '19961402-2', '19961420-1', '19962164-5', '19962502-2', '19962895-3', '19964562-1', '199688153-1', '19973313-4', '19974149-2', '19974623-1', '19977450-1', '19978390-1', '19979651-1', '19980448-1', '19983188-1', '200984-1', '201199-1', '201988-2', '202576-1', '203143-1', '206795-3', '207758-4', '208099-1', '209802-1', '21583-1', '218000-5', '218360-7', '219574-1', '21978-1', '220027-11', '223768-1', '224374-2', '224609-1', '225038-1', '226587-1', '228459-1', '230229-1', '25318-1', '26856-1', '26856-2', '27259-2', '28437-1', '29155-1', '29517-1', '29522-3', '29522-4', '29523-2', '29523-3', '29523-4', '29523-5', '29523-6', '29698-3', '30051-5', '31034-3', '31540-1', '32606-2', '32606-3', '33438-1', '33519-2', '35591-1', '35662-1', '36240-1', '36241-2', '36324-2', '37193-1', '3748-1', '37730-18', '37730-19', '37730-20', '38321-2', '38408-2', '38644-2', '38696-9', '38736-3', '38806-6', '39000-2', '39002-1', '39007-2', '39227-3', '39423-1', '39641-4', '40284-2', '41629-2', '42832-1', '43737-2', '43737-3', '43902-3', '43920-1', '44045-1', '44047-5', '44555-7', '45689-3', '49452-1', '50503-1', '50707-1', '51352-1', '53918-6', '54371-1', '54615-1', '54709-1', '54710-1', '55121-1', '55529-2', '56400-1', '56401-2', '58680-1', '58815-1', '58816-1', '63503-1', '94331-1', '9709-1', 'B01AX0570229', 'C10AA0501138', 'CUT01000625', 'CUT012200001', 'CUT02000742', 'CUT02000746', 'CUT02281147', 'CUT0228609', 'CUT0228610', 'CUT0228802', 'CUT03000006', 'CUT03000008', 'CUT03000010', 'CUT03000011', 'CUT03000012', 'CUT03000016', 'CUT03000023', 'CUT03000055', 'CUT03000066', 'CUT03000067', 'CUT03000068', 'CUT05000012', 'CUT05000043', 'CUT05000044', 'CUT05000045', 'CUT05000046', 'CUT05000067', 'CUT05000068', 'CUT05000069', 'CUT05000070', 'CUT05000072', 'CUT05000073', 'CUT05000074', 'CUT05000075', 'CUT05000076', 'CUT05000077', 'CUT05000078', 'CUT05000079', 'CUT05000080', 'CUT05000086', 'CUT05000100', 'CUT05000106', 'CUT05000108', 'CUT05000109', 'CUT05000110', 'CUT05000121', 'CUT05000122', 'CUT05000123', 'CUT05000466', 'CUT05000751', 'CUT05000800', 'CUT06000435', 'CUT06000436', 'CUT06000447', 'CUT08000004', 'CUT08000116', 'CUT08000117', 'CUT08000118', 'CUT08000119', 'CUT09000528', 'CUT09000529', 'CUT09000535', 'CUT09000538', 'CUT09000540', 'CUT09000681', 'CUT09000683', 'CUT10000001', 'CUT10000035', 'CUT10000627', 'CUT11000106', 'CUT11000107', 'CUT11000108', 'CUT11000111', 'CUT11000112', 'CUT11000113', 'CUT11000114', 'CUT11000117', 'CUT14000574', 'CUT15000120', 'CUT15000121', 'CUT15000122', 'CUT15000123', 'CUT15000124', 'CUT15000125', 'CUT15000126', 'CUT15000607', 'CUT15000608', 'CUT15000609', 'CUT17000013', 'CUT17000098', 'CUT21000002', 'CUT22000002', 'CUT22000003', 'CUT22000553', 'CUT22000581', 'CUT22000590', 'CUT22000633', 'CUT22000636', 'CUT22000638', 'CUT22000641', 'CUT22000642', 'CUT22000643', 'CUT22000659', 'CUT22000692', 'CUT27000007', 'CUT270000742', 'CUT27000397', 'CUT27000398', 'CUT27000399', 'CUT27000400', 'CUT27000499', 'CUT27000500', 'CUT27000737', 'CUT28000004', 'CUT29000092', 'CUT29000094', 'CUT29000098', 'CUT29000100', 'CUT29000102', 'CUT32000001', 'CUT32000728', 'CUT33000404', 'CUT33000405', 'CUT33000406', 'CUT33000563', 'CUT33000566', 'CUT33000568', 'CUT33000571', 'CUT33000626', 'CUT33000651', 'CUT33000653', 'CUT33000667', 'CUT33000682', 'CUT33000684', 'CUT33000735', 'CUT35000006', 'CUT35000492', 'CUT35000550', 'CUT37000001', 'CUT37000002', 'CUT37000697', 'CUT37000699', 'CUT37000706', 'CUT37000709', 'CUT38000149', 'CUT38000151', 'CUT38000159', 'CUT38000162', 'CUT38000163', 'CUT38000164', 'CUT38000170', 'CUT38000174', 'CUT38000177', 'CUT39000001', 'CUT39000002', 'CUT39000003', 'CUT39000004', 'CUT39000005', 'CUT39000006', 'CUT39000007', 'CUT39000008', 'CUT39000009', 'CUT39000010', 'CUT39000012', 'CUT39000016', 'CUT39000017', 'CUT39000018', 'CUT39000019', 'CUT39000020', 'CUT39000022', 'CUT39000023', 'CUT39000027', 'CUT39000030', 'CUT39000031', 'CUT39000033', 'CUT39000034', 'CUT39000035', 'CUT39000038', 'CUT39000039', 'CUT39000040', 'CUT39000041', 'CUT39000042', 'CUT39000044', 'CUT39000046', 'CUT39000047', 'CUT39000050', 'CUT39000053', 'CUT39000054', 'CUT39000055', 'CUT39000058', 'CUT39000076', 'CUT39000077', 'CUT39000078', 'CUT39000731', 'CUT39000732', 'CUT39000747', 'CUT39000752', 'CUT41000185', 'CUT41000244', 'CUT41000245', 'CUT41000246', 'CUT41000247', 'CUT41000248', 'CUT41000249', 'CUT41000250', 'CUT41000251', 'CUT41000252', 'CUT41000253', 'CUT41000254', 'CUT41000255', 'CUT41000654', 'CUT42000008', 'CUT42000009', 'CUT42000018', 'CUT42000019', 'CUT43000192', 'CUT43000194', 'CUT43000195', 'CUT43000203', 'CUT43000216', 'CUT43000219', 'CUT43000223', 'CUT43000225', 'CUT43000226', 'CUT43000231', 'CUT43000232', 'CUT43000238', 'CUT43000239', 'CUT43000755', 'CUT44000510', 'CUT44000670', 'CUT44001109', 'CUT44001597', 'H01BA01CUT', 'J01DC0447262', 'J01DH5172217', 'J06AT01970251', 'MAG-0001', 'MQ020240', 'MQ0202634', 'MQ0204112', 'MQ020504', 'MQ020505', 'MQ020506', 'MQ020507', 'MQ020509', 'MQ020510', 'MQ020519', 'MQ021003', 'MQ021005', 'MQ021006', 'MQ021007', 'MQ021008', 'MQ021010', 'MQ021011', 'MQ021912', 'MQ0222279', 'MQ022278', 'MQ022301', 'MQ022905', 'MQ023323', 'MQ023326', 'MQ023710', 'MQ023717', 'MQ023906', 'MQ023909', 'MQ024302', 'MQ024501', 'MQ02O508', 'N06BO170142', 'UO090920', 'V08AI0211022', 'VND40200706') group by 1) j on k.msreso=j.msreso order by 1 create table fr_ajuste_inventario (msreso char(15), mvtovlu numeric(16,4)) select * from movinv4 where doccod='SAL' and fchmvt between '2015-09-01' and '2015-09-19' and msreso='CUT02000746' order by fchmvt select * from ctrcstprm where ccpmsreso='019906401-01' select ccpmsreso, ccpcstpfi from ctrcstprm where ccpfchmov between '2015-09-14 00:00:00' and '2015-09-19 00:00:00' select * from movinv4 where doccod='SAL' and fchmvt between '2015-09-12' and '2015-09-19' and msreso='019906401-01' order by fchmvt select * from ctrcstprm where ccpmsreso='19980448-1' select ccpmsreso, ccpcstpfi from ctrcstprm where ccpfchmov between '2015-09-14 00:00:00' and '2015-09-19 00:00:00' copy fr_ajuste_inventario from '/home/fredy/fr_inventarios.txt' GRANT SELECT ON fr_ajuste_inventario TO PUBLIC; grant all privileges on database "Clinica" to postgres; insert into fr_ajuste_inventario values ('50476','9914.47'); insert into fr_ajuste_inventario values ('379501','10816'); insert into fr_ajuste_inventario values ('19932170','3966944'); insert into fr_ajuste_inventario values ('80700080','14500'); insert into fr_ajuste_inventario values ('100600042','12597.99'); insert into fr_ajuste_inventario values ('200332901','223565'); insert into fr_ajuste_inventario values ('2006320301','130000'); insert into fr_ajuste_inventario values ('000034342-03','23000'); insert into fr_ajuste_inventario values ('000043939-01','12620'); insert into fr_ajuste_inventario values ('019902579-02','3235.38'); insert into fr_ajuste_inventario values ('019906401-01','3361.36'); insert into fr_ajuste_inventario values ('019938963-03','2201'); insert into fr_ajuste_inventario values ('019963584-01','50000.29'); insert into fr_ajuste_inventario values ('102446-10','93945'); insert into fr_ajuste_inventario values ('17135-1','42.76'); insert into fr_ajuste_inventario values ('1980410-1','320'); insert into fr_ajuste_inventario values ('1980847-1','2207.07'); insert into fr_ajuste_inventario values ('1982214-2','1498.42'); insert into fr_ajuste_inventario values ('1983938-1','31254.85'); insert into fr_ajuste_inventario values ('19900234-1','1800000'); insert into fr_ajuste_inventario values ('19900905-1','392.68'); insert into fr_ajuste_inventario values ('19902389-2','480'); insert into fr_ajuste_inventario values ('19902391-2','240.96'); insert into fr_ajuste_inventario values ('19902800-1','905.35'); insert into fr_ajuste_inventario values ('19902801-1','775.65'); insert into fr_ajuste_inventario values ('19902802-1','1128.64'); insert into fr_ajuste_inventario values ('19902803-1','887.44'); insert into fr_ajuste_inventario values ('1990415-3','406.44'); insert into fr_ajuste_inventario values ('19904375-1','155520.31'); insert into fr_ajuste_inventario values ('19905158-1','2006.11'); insert into fr_ajuste_inventario values ('19905501-1','238.2'); insert into fr_ajuste_inventario values ('19906237-1','578'); insert into fr_ajuste_inventario values ('19906292-1','7427.59'); insert into fr_ajuste_inventario values ('19906295-1','6978.23'); insert into fr_ajuste_inventario values ('19907394-3','132503.69'); insert into fr_ajuste_inventario values ('19908042-4','733.71'); insert into fr_ajuste_inventario values ('19908103-1','5809.48'); insert into fr_ajuste_inventario values ('19908147-2','2299.97'); insert into fr_ajuste_inventario values ('19909460-1','1118687'); insert into fr_ajuste_inventario values ('19913550-1','15306'); insert into fr_ajuste_inventario values ('19914262-2','80967.36'); insert into fr_ajuste_inventario values ('19914806-1','29.12'); insert into fr_ajuste_inventario values ('19917356-1','6920.92'); insert into fr_ajuste_inventario values ('19917356-2','329'); insert into fr_ajuste_inventario values ('19917705-3','18.37'); insert into fr_ajuste_inventario values ('19925979-1','88.16'); insert into fr_ajuste_inventario values ('19926333-1','3296.24'); insert into fr_ajuste_inventario values ('19927049-1','47.45'); insert into fr_ajuste_inventario values ('19927263-2','605'); insert into fr_ajuste_inventario values ('19927703-1','954'); insert into fr_ajuste_inventario values ('19927830-1','18.26'); insert into fr_ajuste_inventario values ('19930286-1','390.72'); insert into fr_ajuste_inventario values ('19930533-1','25.15'); insert into fr_ajuste_inventario values ('19931390-1','40'); insert into fr_ajuste_inventario values ('19931619-1','133861.52'); insert into fr_ajuste_inventario values ('19931764-1','5609.24'); insert into fr_ajuste_inventario values ('19931956-1','872.32'); insert into fr_ajuste_inventario values ('19931981-1','6487.04'); insert into fr_ajuste_inventario values ('19933045-1','30.34'); insert into fr_ajuste_inventario values ('19933064-1','8390'); insert into fr_ajuste_inventario values ('19933146-2','3569.2'); insert into fr_ajuste_inventario values ('19933362-3','379.35'); insert into fr_ajuste_inventario values ('19934265-1','265.53'); insert into fr_ajuste_inventario values ('19934552-5','321.42'); insert into fr_ajuste_inventario values ('19934768-10','149.49'); insert into fr_ajuste_inventario values ('19934821-2','80.04'); insert into fr_ajuste_inventario values ('19935723-3','214.46'); insert into fr_ajuste_inventario values ('19936399-1','5450.46'); insert into fr_ajuste_inventario values ('19937870-2','1868.57'); insert into fr_ajuste_inventario values ('19939583-1','238.02'); insert into fr_ajuste_inventario values ('19940411-6','15.01'); insert into fr_ajuste_inventario values ('19940454-1','2939'); insert into fr_ajuste_inventario values ('19942486-1','1368.96'); insert into fr_ajuste_inventario values ('19943053-1','3027.72'); insert into fr_ajuste_inventario values ('19943175-1','30'); insert into fr_ajuste_inventario values ('19944864-1','3085.86'); insert into fr_ajuste_inventario values ('19945268-1','3362.1'); insert into fr_ajuste_inventario values ('19946584-2','1310.38'); insert into fr_ajuste_inventario values ('19946813-4','274.03'); insert into fr_ajuste_inventario values ('19947660-1','1139.06'); insert into fr_ajuste_inventario values ('19948075-1','95.18'); insert into fr_ajuste_inventario values ('19948403-2','242.95'); insert into fr_ajuste_inventario values ('19948404-2','387.08'); insert into fr_ajuste_inventario values ('19950780-1','1825.97'); insert into fr_ajuste_inventario values ('19953202-1','1404'); insert into fr_ajuste_inventario values ('19953617-1','1452.83'); insert into fr_ajuste_inventario values ('19953747-1','70.17'); insert into fr_ajuste_inventario values ('19953970-5','10'); insert into fr_ajuste_inventario values ('19954431-1','42.92'); insert into fr_ajuste_inventario values ('19954690-10','928.05'); insert into fr_ajuste_inventario values ('19956289-2','8'); insert into fr_ajuste_inventario values ('19961043-1','358.71'); insert into fr_ajuste_inventario values ('19961402-2','395.09'); insert into fr_ajuste_inventario values ('19961420-1','3636.02'); insert into fr_ajuste_inventario values ('19962164-5','217.15'); insert into fr_ajuste_inventario values ('19962502-2','467.5'); insert into fr_ajuste_inventario values ('19962895-3','16.84'); insert into fr_ajuste_inventario values ('19964562-1','750'); insert into fr_ajuste_inventario values ('199688153-1','1198.09'); insert into fr_ajuste_inventario values ('19973313-4','59'); insert into fr_ajuste_inventario values ('19974149-2','1437.33'); insert into fr_ajuste_inventario values ('19974623-1','24'); insert into fr_ajuste_inventario values ('19977450-1','477.8'); insert into fr_ajuste_inventario values ('19978390-1','53300.74'); insert into fr_ajuste_inventario values ('19979651-1','32248'); insert into fr_ajuste_inventario values ('19980448-1','5620.96'); insert into fr_ajuste_inventario values ('19983188-1','20300'); insert into fr_ajuste_inventario values ('200984-1','19421.46'); insert into fr_ajuste_inventario values ('201199-1','46211'); insert into fr_ajuste_inventario values ('201988-2','9503.95'); insert into fr_ajuste_inventario values ('202576-1','34066'); insert into fr_ajuste_inventario values ('203143-1','35607.95'); insert into fr_ajuste_inventario values ('206795-3','14140'); insert into fr_ajuste_inventario values ('207758-4','786.86'); insert into fr_ajuste_inventario values ('208099-1','24000'); insert into fr_ajuste_inventario values ('209802-1','33817.31'); insert into fr_ajuste_inventario values ('21583-1','645'); insert into fr_ajuste_inventario values ('218000-5','835.46'); insert into fr_ajuste_inventario values ('218360-7','554.95'); insert into fr_ajuste_inventario values ('219574-1','685'); insert into fr_ajuste_inventario values ('21978-1','492.45'); insert into fr_ajuste_inventario values ('220027-11','1116.8'); insert into fr_ajuste_inventario values ('223768-1','1426'); insert into fr_ajuste_inventario values ('224374-2','1712.1'); insert into fr_ajuste_inventario values ('224609-1','24413.17'); insert into fr_ajuste_inventario values ('225038-1','5273.62'); insert into fr_ajuste_inventario values ('226587-1','11963.24'); insert into fr_ajuste_inventario values ('228459-1','7814.79'); insert into fr_ajuste_inventario values ('230229-1','29.49'); insert into fr_ajuste_inventario values ('25318-1','37.82'); insert into fr_ajuste_inventario values ('26856-1','6795'); insert into fr_ajuste_inventario values ('26856-2','27815'); insert into fr_ajuste_inventario values ('27259-2','11169.3'); insert into fr_ajuste_inventario values ('28437-1','21438.76'); insert into fr_ajuste_inventario values ('29155-1','33725'); insert into fr_ajuste_inventario values ('29517-1','7184'); insert into fr_ajuste_inventario values ('29522-3','1628.5'); insert into fr_ajuste_inventario values ('29522-4','1486.38'); insert into fr_ajuste_inventario values ('29523-2','1320.47'); insert into fr_ajuste_inventario values ('29523-3','1124.06'); insert into fr_ajuste_inventario values ('29523-4','1255.98'); insert into fr_ajuste_inventario values ('29523-5','1415.87'); insert into fr_ajuste_inventario values ('29523-6','2433.68'); insert into fr_ajuste_inventario values ('29698-3','134.64'); insert into fr_ajuste_inventario values ('30051-5','213'); insert into fr_ajuste_inventario values ('31034-3','199.84'); insert into fr_ajuste_inventario values ('31540-1','449.92'); insert into fr_ajuste_inventario values ('32606-2','1441.13'); insert into fr_ajuste_inventario values ('32606-3','2433.98'); insert into fr_ajuste_inventario values ('33438-1','21607'); insert into fr_ajuste_inventario values ('33519-2','283.85'); insert into fr_ajuste_inventario values ('35591-1','39'); insert into fr_ajuste_inventario values ('35662-1','9'); insert into fr_ajuste_inventario values ('36240-1','8327.58'); insert into fr_ajuste_inventario values ('36241-2','12253'); insert into fr_ajuste_inventario values ('36324-2','29.97'); insert into fr_ajuste_inventario values ('37193-1','4392.57'); insert into fr_ajuste_inventario values ('3748-1','4563'); insert into fr_ajuste_inventario values ('37730-18','81000'); insert into fr_ajuste_inventario values ('37730-19','102998.99'); insert into fr_ajuste_inventario values ('37730-20','123999.98'); insert into fr_ajuste_inventario values ('38321-2','18055.48'); insert into fr_ajuste_inventario values ('38408-2','10905.85'); insert into fr_ajuste_inventario values ('38644-2','10438.18'); insert into fr_ajuste_inventario values ('38696-9','32.93'); insert into fr_ajuste_inventario values ('38736-3','771.87'); insert into fr_ajuste_inventario values ('38806-6','13.73'); insert into fr_ajuste_inventario values ('39000-2','733.02'); insert into fr_ajuste_inventario values ('39002-1','3776.44'); insert into fr_ajuste_inventario values ('39007-2','6068.54'); insert into fr_ajuste_inventario values ('39227-3','5425.82'); insert into fr_ajuste_inventario values ('39423-1','8602'); insert into fr_ajuste_inventario values ('39641-4','14.14'); insert into fr_ajuste_inventario values ('40284-2','14485'); insert into fr_ajuste_inventario values ('41629-2','856.58'); insert into fr_ajuste_inventario values ('42832-1','10430'); insert into fr_ajuste_inventario values ('43737-2','4852.09'); insert into fr_ajuste_inventario values ('43737-3','4726.99'); insert into fr_ajuste_inventario values ('43902-3','29.36'); insert into fr_ajuste_inventario values ('43920-1','130.56'); insert into fr_ajuste_inventario values ('44045-1','47.76'); insert into fr_ajuste_inventario values ('44047-5','11'); insert into fr_ajuste_inventario values ('44555-7','437.12'); insert into fr_ajuste_inventario values ('45689-3','1500'); insert into fr_ajuste_inventario values ('49452-1','55.93'); insert into fr_ajuste_inventario values ('50503-1','11.13'); insert into fr_ajuste_inventario values ('50707-1','16.94'); insert into fr_ajuste_inventario values ('51352-1','2347.11'); insert into fr_ajuste_inventario values ('53918-6','1071'); insert into fr_ajuste_inventario values ('54371-1','41.61'); insert into fr_ajuste_inventario values ('54615-1','6262.76'); insert into fr_ajuste_inventario values ('54709-1','28431.46'); insert into fr_ajuste_inventario values ('54710-1','7165'); insert into fr_ajuste_inventario values ('55121-1','27.08'); insert into fr_ajuste_inventario values ('55529-2','129.99'); insert into fr_ajuste_inventario values ('56400-1','15596'); insert into fr_ajuste_inventario values ('56401-2','22280'); insert into fr_ajuste_inventario values ('58680-1','40'); insert into fr_ajuste_inventario values ('58815-1','15014.47'); insert into fr_ajuste_inventario values ('58816-1','1144'); insert into fr_ajuste_inventario values ('63503-1','44178'); insert into fr_ajuste_inventario values ('94331-1','10072.06'); insert into fr_ajuste_inventario values ('9709-1','16081.94'); insert into fr_ajuste_inventario values ('B01AX0570229','57069.64'); insert into fr_ajuste_inventario values ('C10AA0501138','62.82'); insert into fr_ajuste_inventario values ('CUT01000625','4544.11'); insert into fr_ajuste_inventario values ('CUT012200001','45359.5'); insert into fr_ajuste_inventario values ('CUT02000742','1115.04'); insert into fr_ajuste_inventario values ('CUT02000746','900'); insert into fr_ajuste_inventario values ('CUT02281147','18765.65'); insert into fr_ajuste_inventario values ('CUT0228609','540160.7'); insert into fr_ajuste_inventario values ('CUT0228610','549124.06'); insert into fr_ajuste_inventario values ('CUT0228802','39287.33'); insert into fr_ajuste_inventario values ('CUT03000006','63.8'); insert into fr_ajuste_inventario values ('CUT03000008','63.8'); insert into fr_ajuste_inventario values ('CUT03000010','63.8'); insert into fr_ajuste_inventario values ('CUT03000011','64.38'); insert into fr_ajuste_inventario values ('CUT03000012','63.84'); insert into fr_ajuste_inventario values ('CUT03000016','6688.69'); insert into fr_ajuste_inventario values ('CUT03000023','6959.62'); insert into fr_ajuste_inventario values ('CUT03000055','14382.27'); insert into fr_ajuste_inventario values ('CUT03000066','20763.56'); insert into fr_ajuste_inventario values ('CUT03000067','20764'); insert into fr_ajuste_inventario values ('CUT03000068','20747.89'); insert into fr_ajuste_inventario values ('CUT05000012','540'); insert into fr_ajuste_inventario values ('CUT05000043','1105.21'); insert into fr_ajuste_inventario values ('CUT05000044','917.88'); insert into fr_ajuste_inventario values ('CUT05000045','916.4'); insert into fr_ajuste_inventario values ('CUT05000046','916.39'); insert into fr_ajuste_inventario values ('CUT05000067','1558.39'); insert into fr_ajuste_inventario values ('CUT05000068','1609.66'); insert into fr_ajuste_inventario values ('CUT05000069','1600'); insert into fr_ajuste_inventario values ('CUT05000070','1650'); insert into fr_ajuste_inventario values ('CUT05000072','540'); insert into fr_ajuste_inventario values ('CUT05000073','505'); insert into fr_ajuste_inventario values ('CUT05000074','505'); insert into fr_ajuste_inventario values ('CUT05000075','504.93'); insert into fr_ajuste_inventario values ('CUT05000076','509.44'); insert into fr_ajuste_inventario values ('CUT05000077','504.96'); insert into fr_ajuste_inventario values ('CUT05000078','617.69'); insert into fr_ajuste_inventario values ('CUT05000079','630'); insert into fr_ajuste_inventario values ('CUT05000080','875.32'); insert into fr_ajuste_inventario values ('CUT05000086','1276'); insert into fr_ajuste_inventario values ('CUT05000100','1224.93'); insert into fr_ajuste_inventario values ('CUT05000106','1376.94'); insert into fr_ajuste_inventario values ('CUT05000108','2219.41'); insert into fr_ajuste_inventario values ('CUT05000109','1505'); insert into fr_ajuste_inventario values ('CUT05000110','1697.6'); insert into fr_ajuste_inventario values ('CUT05000121','1559.45'); insert into fr_ajuste_inventario values ('CUT05000122','2248.07'); insert into fr_ajuste_inventario values ('CUT05000123','19900'); insert into fr_ajuste_inventario values ('CUT05000466','27592.51'); insert into fr_ajuste_inventario values ('CUT05000751','83520'); insert into fr_ajuste_inventario values ('CUT05000800','82782.6'); insert into fr_ajuste_inventario values ('CUT06000435','1064.85'); insert into fr_ajuste_inventario values ('CUT06000436','1078.8'); insert into fr_ajuste_inventario values ('CUT06000447','1078.81'); insert into fr_ajuste_inventario values ('CUT08000004','152.85'); insert into fr_ajuste_inventario values ('CUT08000116','147.67'); insert into fr_ajuste_inventario values ('CUT08000117','148.59'); insert into fr_ajuste_inventario values ('CUT08000118','147.32'); insert into fr_ajuste_inventario values ('CUT08000119','147.32'); insert into fr_ajuste_inventario values ('CUT09000528','7168.8'); insert into fr_ajuste_inventario values ('CUT09000529','5336'); insert into fr_ajuste_inventario values ('CUT09000535','1343.28'); insert into fr_ajuste_inventario values ('CUT09000538','281.82'); insert into fr_ajuste_inventario values ('CUT09000540','233.66'); insert into fr_ajuste_inventario values ('CUT09000681','4176.01'); insert into fr_ajuste_inventario values ('CUT09000683','20909'); insert into fr_ajuste_inventario values ('CUT10000001','16525'); insert int</t>
  </si>
  <si>
    <t>Caso de detalle de incapacidad en tesoreria</t>
  </si>
  <si>
    <t>Caso Cerrado</t>
  </si>
  <si>
    <t>Yo envie un correo solicitando, ya verifico el coerreo esta SOLUCIONADO. Voy a mirar a si Muchas gracias</t>
  </si>
  <si>
    <t>Yo envie un service la consulta hosvital*Report no salen los datgos de ;os dias 2015-10-31/ 11-01/11-02. Rta: Lo que sucede es que el reporte esta parametrizado para sacsar las req. Por consumo pero no de Traslado y/o Comporas. Se elabroa una nueva consulta con la modificacion sugerida por el usuario</t>
  </si>
  <si>
    <t>Es un formato CTC, queria verificar como esta parametruzada la formulacion del medicamenteo. Entra a maquina y producto esta INACTIVO</t>
  </si>
  <si>
    <t xml:space="preserve">Buenos dias Se cargan reorganizaciones 109 y 119. para ajustar la incidencia reportada. En caso que la incidencia continue por favor cargar documentacion y modificar el estado del caso. Agradecemos su atencion. Cordial </t>
  </si>
  <si>
    <t xml:space="preserve">Buen dia Por medio de la presente informo que al facturar una cita y adicionar un medicamento, hosvital se cierra con el siguiente error: </t>
  </si>
  <si>
    <t xml:space="preserve">Buenos dias Por medio del presente solicito su colaboracion en parametrizar de forma correcta la asociacion entre los puntos de ruta (Relaicon entre ellos), ya que no es por error del sistema sino por lo comentado anteriormente; Ademas de ello verificar la relacion entre los puntos de ruta seleccionados en el proceso de devolucion de cuentas, ya que posiblemente el punto al que deben caer las facturas sea central de facturacion o radicacion y de alli si enviarlas a las distintas dependencias. (Cartera). Recuerden por favor que los puntos de ruta deben tener una organizacion y relacion entre los que se realizan las distintas transacciones de los documentos, al igual que los usuarios de cada uno de ellos. Agradecemos confirmar la parametrizacion y realizar el ejercicio propuesto para la incidencia reportada en el caso. Cordial saludo, David E. Cruz G. Consultor Hosvital </t>
  </si>
  <si>
    <t xml:space="preserve">Hay (2) facturas reportadas 2166231 Y 2169667 que se esperan devolver e ingresar glosa. Las facturas tienen un problema adicional , y es que al momento de radicarlas por Error de Hosvital no las dejo en el punto de ruta adecuado : ENT. Para solucionar los casos es necesario partir del punto correcto donde deberian estar las facturas despues de radicacion pero antes de devolverla. Al actualizar el punto de ruta y proseguir con la solucion se encuentra el Error del video. La factura del video se cogio al azar , pues cualquier factura puede ser devuelta y no funciono sale el mismo error de las facturas del caso.   </t>
  </si>
  <si>
    <t>Buenos dias Por medio del presente se adjunta clases para el ajuste reportado en el caso. En caso de incidencia por favor documentar y modificar el estado del caso. Agradecemos su atencion. Cordial saludo, David E. Cruz G. Consultor Hosvital.</t>
  </si>
  <si>
    <r>
      <t>Buenas tardes Se cierra el caso ya que se hizo prueba con Ing. Laura como se encuentra actualmente el aplicativo y no genera el error.</t>
    </r>
    <r>
      <rPr>
        <b/>
        <sz val="7.5"/>
        <color rgb="FFFF0000"/>
        <rFont val="Calibri"/>
        <family val="2"/>
        <scheme val="minor"/>
      </rPr>
      <t xml:space="preserve"> </t>
    </r>
  </si>
  <si>
    <r>
      <t>Buenos dias Se cargan ultima clases para el ajuste del servicio fecha y hora probado en cliente, queda pendiente entrega de un paquete de clases para ajustar un mensjae que se evidencia al darle salida a pacientes en la facturacion manual de servicios. Agradecemos su atencion. Cordial saludo, David E. Cruz G. Consultor Hosvital.</t>
    </r>
    <r>
      <rPr>
        <b/>
        <sz val="11"/>
        <color rgb="FF00B0F0"/>
        <rFont val="Calibri"/>
        <family val="2"/>
        <scheme val="minor"/>
      </rPr>
      <t xml:space="preserve"> </t>
    </r>
  </si>
  <si>
    <t xml:space="preserve">Buenos dias Por medio del presente se adjuntan clases con el ajuste a la incidencia reportada. En caso de presentarse incidencias se solicitada generar documentacion y modificar el estado del caso. Agradecemos su atencion. Cordial saludo, David E. Cruz G. Consultor Hosvital. </t>
  </si>
  <si>
    <t xml:space="preserve">Buen D?a Por medio de la presente informo que en la norma entra en vigencia el 01 de enero del 2016, mediante la cual se definen el reporte de atenci?n de las IPS a menores de 18 a?os, gestantes y atenciones de parto. Solicitamos un plan de ejecuci?n y fecha de entrega de esta nueva reglamentaci?n o conocer si esto ya esta en la versi?n 15.6.2, de ser as? solicitamos amablemente nos env?en la documentaci?n del manejo de la norma en la aplicaci?n. </t>
  </si>
  <si>
    <t xml:space="preserve">Buenas tardes Por favor validar las fechas del procedimiento de la pantalla adjunta, ademas de ello revisar en la tabla smovinv que el estado del campo smvtdocest sea distinto a S ya que si la bodega en la que se esta generando el movimiento tiene movimientos pendientes aparecer? este registro en este campo. Tambien validar que los campos smvtbdsol y Smvtbdent tengan el mismo registro de la bodega. Sentencia: select * from SMOVINV Where EMPCOD = '1' and MCDpto = '001' and SMvtDocEst = 'S' and (SMvtBdSol = '1000' Or SMvtBdEnt = '1000'). Empresa y Sede segun sea el registro al igual que las bodegas. En caso de incidencia por favor documentar con video (corto) del proceso y la parametizacion indicada en el chat anterior, esto para un mejor diagnostico y en el caso generar el ajuste con mayor prontitud. Agradecemos su atencion. Cordial saludo, David E. Cruz G. Consultor Hosvital. </t>
  </si>
  <si>
    <r>
      <t>Buenas tardes Por medio del presente se adjuntan clases con el ajuste a la incidencia reportada. Agradecemos su colaboracion. Cordial saludo, David E. Cruz G. Consultor Hosvital.</t>
    </r>
    <r>
      <rPr>
        <b/>
        <sz val="7.5"/>
        <color rgb="FF00B0F0"/>
        <rFont val="Calibri"/>
        <family val="2"/>
        <scheme val="minor"/>
      </rPr>
      <t xml:space="preserve"> </t>
    </r>
  </si>
  <si>
    <r>
      <t>Buenas tardes Se solicita anexar las tablas referentes al caso nombradas en el chat anterior de las facturas las cuales tienen problemas de liquidacion, junto a las facturas. Muchas gracias.</t>
    </r>
    <r>
      <rPr>
        <b/>
        <sz val="7.5"/>
        <color theme="9" tint="-0.249977111117893"/>
        <rFont val="Calibri"/>
        <family val="2"/>
        <scheme val="minor"/>
      </rPr>
      <t xml:space="preserve"> </t>
    </r>
  </si>
  <si>
    <t>Asocio de sintomas con diagnosticos (Verificar las tablas que se utilizan)</t>
  </si>
  <si>
    <t>Se parametrizan los puntos de ruta</t>
  </si>
  <si>
    <t>Se asocian a otros puntos de ruta</t>
  </si>
  <si>
    <t>El de Epicrisis-HC</t>
  </si>
  <si>
    <t>Edad no corresponde</t>
  </si>
  <si>
    <t>No se esta realizando debidamente el calculo de los procedimientos QX</t>
  </si>
  <si>
    <t>Error al contabilizar</t>
  </si>
  <si>
    <t>Inconvenientes con las liquidaciones de cirugias por modulo de cirug?a</t>
  </si>
  <si>
    <t>Inventario valorizado</t>
  </si>
  <si>
    <t>Ajuste caja-caja</t>
  </si>
  <si>
    <t>Campo medico en control de citas</t>
  </si>
  <si>
    <t>No permite crear mezcla ahora</t>
  </si>
  <si>
    <t>Tambien, la cxc,paciente, radicacion, cta orden, glosas,fact conciliada, ct de dificil cobro, cta dscto y notas para glosas+</t>
  </si>
  <si>
    <t>En portafolio de proced esta el tarifario por proced quien tiene el valor a cobrar,Recargo,Aut ?, Forma de liquidacion</t>
  </si>
  <si>
    <t>Casos despues de periodo de vacaciones :</t>
  </si>
  <si>
    <t>Buenos dias Al momento de realizar una modificaci?n a una cirugia que se encuentra en estado RESERVADA en la pantalla WPROGCIR, el sistema genera el sigueinte error: Exception in thread "main" org.eclipse.swt.SWTException: Failed to execute runnable (java.lang.NoSuchMethodError: pbusdatpac.execute([Ljava/lang/String;[Ljava/lang/String;[Ljava/lang/String;[S[Ljava/lang/String;[Ljava/lang/String;[S[Ljava/lang/String;[Ljava/lang/String;)V)</t>
  </si>
  <si>
    <t xml:space="preserve">Buenos dias. Al momento de crear una cirugia por la pantalla WPRGSAL, se digitan los datos, cuando se confirma saca un error el sistema: Exception in thread "main" org.eclipse.swt.SWTException: Failed to execute </t>
  </si>
  <si>
    <t>Buenos dias. Al momento de realizar una orden medica de programaci?n de cirugia por el modulo de HC de hospitalizacion en la pantalla WORDTPRC2, sale un error al momento de confirmnar el procedimiento qx: Exception in thread "main" org.eclipse.swt.SWTException: Failed to execute runnable (java.lang.NoSuchMethodError: pbusdatpac.execute([Ljava/lang/String;[Ljava/lang/String;[Ljava/lang/String;[S[Ljava/lang/String;[Ljava/lang/String;[S[Ljava/lang/String;[Ljava/lang/String;)V</t>
  </si>
  <si>
    <t>Buenos dias. En el modulo de apoyo teraputico al momento de digitar muchos datos, el sistema saca un error, ademas no tiene un aviso del tope de caracteres que se deben digitar en estos campos. Se adjunta video y error Exception in thread "main" org.eclipse.swt.SWTException: Failed to execute runnable (com.genexus.GXRuntimeException: org.postgresql.util.PSQLException: ERROR: value too long for type character varying(30000) at org.postgresql.core.v3.QueryExecutorImpl</t>
  </si>
  <si>
    <t>Buenos dias Para este caso se tienen Se realiza la formulaci?n de varios medicamentos entre ellos (POS, NO POS y CONTROLADOS), al momento de realizar la impresion de las formulas medicas por la HC se evidencia que el reporte de la impresora de los controlados sale bien en el primer folio, si se agrega otro medicameento controlado por otro folio no sale correctamente, la formula medica sale bien, pero al realizar la impresion de los medicametnos NO POS esta no esta saliendo correctamente. Pruebas en la version 16.1, pantalla WFRMSMHU Se adjunta videos del caso Cordialmente Andrea VEga Toirres</t>
  </si>
  <si>
    <t>Buenos dias. Al momento de generar el reporte de la resolucion 4505, por la siguiente ruta: SIG/DE LAY/RESOLUCION 4505, se selecicona la empresa a reportar, cuando sale el reporte este trae el listado de todas las empresas, no esta validando el filtro "CONTRATO A REPORTAR" en la pantlla WACTPRDEAP Se adjunta el video del caso Cordialmente Andrea Vega Torres</t>
  </si>
  <si>
    <t xml:space="preserve">Buenos dias. Al momento de diligenciar en la HC tanto de urgencias como la de hospitalizaci?n se evidencia que en los campos de evolucion, SOAP, no existe un aviso o un tope de caracteres de escritura, en el video se observa que el escribir bastente informaci?n el sistema no guarda en la grilla, borrando fecha de confirmaci?n de la informaci?n. Pruebas en version 16.1, Pantlla WEVLSOAP Se adjunta video Cordialmente Andrea Vega Torres   
</t>
  </si>
  <si>
    <t xml:space="preserve">enos dias. No esta funcioanndo el filtro de TIPO DE SERVICIO, en la HC de hospitlaizaci?n. Prueba en version 16.1, pantalla WPCURGHS Se adjunta video del caso Cordialmente Andrea Vega Torres  </t>
  </si>
  <si>
    <t xml:space="preserve">Buenos dias. Al momento de realizar ordenes medicas ya sea por HC urgencias o hospitlazaci?n, se imprirme el reporte por la opci?n una "impresion total" en cualquiera de las pantallas de ordenes medicas WORDTPRC2, el sistema esta validando unicamente las impresi?n ordens de imagenes diagnosticos en todas las pantallas Pruebas en la version 16.1, pantalla WORDTPRC2 Se adjunta videos del caso Cordialmente Andrea VEga Toirres    
</t>
  </si>
  <si>
    <t>Buenos dias. El reporte de despacho no esta saliiendo ajustado, lo que hace que no se pueda visualizar muy bien. Pruebas versi?n 16.1, Pantalla WDSPSUM Se adjunta soportes Cordialmente Andtea Vega Torres</t>
  </si>
  <si>
    <t>Solicitud</t>
  </si>
  <si>
    <t xml:space="preserve">Buenas tardes Se da orden de remisi?n por HC, se crea manual el formulario de referencia, se da aceptar y tramitado, cuando el medico va a dar la salida por remisi?n no lo permite y dice que no permite modifcar el formato de referencia y no deja dar salida, se intenta dar salida por orden clinica y tampoco deja dar salida, sale el mismo aviso por que dice que el paciente tiene un formato de referencia y no se puede modificar. Anexo video del caso. Cordialmente, Andrea Vega </t>
  </si>
  <si>
    <t xml:space="preserve">Buenas tardes. Al momento de reimprimir la HC por historio el sistema valida la ultima EPS, (soat, eps etc.), pero cuando se reimprime por folio, el sistema reporta la anterior en este caso el paciente esta con la ultima empresa que es Saludcoop en el historico, pero cuando se imprime por folio eje el NO. 103, sale otra empresa ejem el Soat, Anexo video del caso. Muchas gracias.  </t>
  </si>
  <si>
    <t>Buenas tardes. Al momento de reimprimir la HC por historio el sistema valida la ultima EPS, (soat, eps etc.), pero cuando se reimprime por folio, el sistema reporta la anterior en este caso el paciente esta con la ultima empresa que es Saludcoop en el historico, pero cuando se imprime por folio eje el NO. 103, sale otra empresa ejem el Soat, Anexo video del caso. Muchas gracias.</t>
  </si>
  <si>
    <t>Buen Dia Por medio de la presente informo que en urgencias no pueden crear la mezcla ahora y darle la cantidad de apliacion, el sistema la programa para la hora siguiente, las mezlcas de minutos tampoco las esta tomando. adjunto video</t>
  </si>
  <si>
    <t xml:space="preserve">Buen D?a Por medio de la presente quisiera reportar los inconvenientes de liquidaciones del modulo de cirug?a A la fecha ha sido imposible cargar correctamente por este modulo, adicionalmente que arroja errores que se debe anular y cargar nuevamente; El centro de costos queda ligado en donde se encuentre el paciente no donde se realiz? el procedimiento, independiente que autorizaciones lo cargue a cirug?a o sala de partos queda con centro de costos si est? hospitalizado a Hx y si esta en urgencia a urgencias. Cuando son varios procedimientos en tarifas soat no me guarda el orden manual, me deja el primero de tercero el segundo de primero y as? sucesivamente me los desordena todos Si se debe cargar por diferente v?a as? los cargue por urgencias o por programada informa que no esta parametrizado y no deja cargar sino por igual v?a Los procedimientos que son con valor ?nico sin Uvr no me los deja enviar a gasto me dice que no tiene forma de liquidaci?n y no me deja facturar el correcto. Agradezco su colaboraci?n y pronta respuesta. Se adjunta archivo con los inconvenientes mencionados anteriormente Laura Andrea Hurtado Rojas Ingeniera de Sistemas Planeaci?n y tecnolog?a 8617777 Ext. 55017 laura.hurtado@clinicaunisabana.edu.co </t>
  </si>
  <si>
    <t>Buen Dia Por medio de la presente reporto el siguiente inconveniente El servicio por el cual pasan los pacientes presenta errores que se evidencian en el registro de la informacion de la tabla ingresomp Campo clapro. Cuando se crea un triage hosvital coloca el campo clapro=5 tabla ingresomp, es decir servicio TRIAGE, el cual es correcto. Cuando se registra el triage, exactamente al reprocesar el triage para adjudicar cama en urgencias , el programa presenta Error dejando el campo clapro=5 (Triage) y en el campo ingcodpab coloca el pabellon de Urgencias, con lo cual el clapro queda errado. De la misma manera al realizar cambio de servicio desde la pantalla Admisiones el problema no se corrije Se anexan tablas ingresomp-maepab . Favor indicar como realizar la actualizacion del historico en la tabla ingresomp y enviar clases para correjir los procesos registro del Triage , cambio de servicio y pantallas adicionales que puedan afectarse. En el momento al generar reportes en hosvital presenta Inconsistencias en los datos relacioandos con servicios donde estuvo el paciente. Laura Andrea Hurtado Rojas Ingeniera de Sistemas Planeaci?n y tecnolog?a 8617777 Ext. 55017 laura.hurtado@clinicaunisabana.edu.co</t>
  </si>
  <si>
    <t>Buen Dia Por medio de la presente solicito informo que en facturacion no se esta realizando debidamente el calculo de los procedimientos QX. Por procedimiento de apendicectomia se esta generando un valor de 1300062. Dicho valor no correspondo con los cargues realizados que suman un total de 568737. El total de procedimientos es de 1387227. Procedimientos no qx total 818490 + procedimiento qx 568737 = 1387227 El procedimiento QX esta por valor de 1300062. Pero al totalizar la factura si toma el valor correcto 568737. el total de suministros es de 773394 total factura 2160621 Se adjuntan soportes Laura Andrea Hurtado Rojas Ingeniera de Sistemas Planeaci?n y tecnolog?a 8617777 Ext. 55017 laura.hurtado@clinicaunisabana.edu.co</t>
  </si>
  <si>
    <t xml:space="preserve">Al realiar despachos de farmacia (Corrientes y Directos) el aplicativo est? poniendo en cero el campo Movsvlr de la tabla Kardex. Esto produce que el inventario valorizado salga sin la columna valor total. TENER EN CUENTA QUE LA CL?NICA EST? EN LA VERSI?N 15.3 + CLASES. </t>
  </si>
  <si>
    <t xml:space="preserve">Hay (2) facturas reportadas 2166231 Y 2169667 que se esperan devolver e ingresar glosa. Las facturas tienen un problema adicional , y es que al momento de radicarlas por Error de Hosvital no las dejo en el punto de ruta adecuado : ENT. Para solucionar los casos es necesario partir del punto correcto donde deberian estar las facturas despues de radicacion pero antes de devolverla. Al actualizar el punto de ruta y proseguir con la solucion se encuentra el Error del video. La factura del video se cogio al azar , pues cualquier factura puede ser devuelta y no funciono sale el mismo error de las facturas del caso. </t>
  </si>
  <si>
    <t xml:space="preserve">Buen dia Reporta el area de glosas y conciliaciones que despues de la ultima actualizacion : Las cuentas de pacientes con ingreso SOAT, con causa accidente de transito las estan glosando por dos motivos : 1. En la Historia Clinica y/o en la Epicrisis el Item REVISION X SISTEMAS No sale. Hay casos diversos : No sale en ninguno. Sale en Epicrisis no en HC o Sale en HC y no En Epicrisis. 2. En las notas de evolucion antes la firma del medico No sale en la Historia Clinica y/o en la Epicrisis el siguiente mensaje : "La Cl?nica Universidad de La Sabana certifica que por los hallazgos cl?nicos, se deduce que la causa de los da?os sufridos por el paciente, puede corresponder a un accidente de tr?nsito, conforme a lo previsto en el Decreto 3990 de 2007 y la Resoluci?n 1915 de 2008." Anexo video del caso </t>
  </si>
  <si>
    <t xml:space="preserve">buen dia por medio de la presente informo que se cierra la ventana despu?s del cargue de un procedimiento, lo cual hace que la tarea de cargues manuales tome mas tiemp, tampoco trae automaticamente fecha/hora </t>
  </si>
  <si>
    <t>Buen D?a Por medio de la presente reporto que al imprimir la formula medica NO POS el sistema esta realizando un calculo incorrecto en la columna dosis dia*dias tra. Adicionalmente el formato esta descuadrado Ajunto soportes Laura Andrea Hurtado Rojas Ingeniera de Sistemas Planeaci?n y tecnolog?a 8617777 Ext. 55017 laura.hurtado@clinicaunisabana.edu.co</t>
  </si>
  <si>
    <t xml:space="preserve">Buen dia por medio de la presente informo que no esta mostrando la saegunda pantalla despuest de seleccionar un inpuesto en la cxp </t>
  </si>
  <si>
    <t xml:space="preserve">1. La observacion que se cargar al modificar un documento predise?ado, no carga en la grilla. 2. En la causacion de la factura en el reporte no carga completo el numero de la factura </t>
  </si>
  <si>
    <t xml:space="preserve">Cuando se da esc al momento de realizara la causacion de factura con orden de compra, sin orden de compra o ordenes de trabajo en la pantalla donde se coloca el tipo de operacion , se salta el consecutivo se adjunta video de la prueba. </t>
  </si>
  <si>
    <t>Aparece la requisici?n activa como si no se hubiese hecho la salida, y pasa esto con las requisiciones donde aparece este producto. Se adjunta soporte.</t>
  </si>
  <si>
    <t>Buenos dias Aun despues de la actualizacion experimentamos el mismo inconvenientes con Saltos de consecutivos y diferencias en documentos de inventarios mes de octubre 2015, Agradecemos revisar nuevamente la solucion aplicada en la version de hosvital 7 y realizar el ajuste respectivo, ya que nos aseguraron que en esta version funcionaria sin incoveniente. Muchas gracias Fredy Leonardo Prieto Sanchez</t>
  </si>
  <si>
    <t xml:space="preserve">Cordial saludo, Se identifico diferencia entre los m?dulos no esta sumando en el reporte de cartera. Se identifico que 653 facturas de Compensar radicadas en Septiembre de 2015 con el proceso de radicaci?n no cambio la cuenta a la 1306. (adjunto archivo.) Es de aclarar que las dem?s diferencias se trabajaron con el ingeniero Alberto y se solucionaron colocando el contrato a los movimientos que no descontaban del reporte de antig?edad de cuentas. Agradezco la atenci?n prestada y su amable colaboraci?n para continuar con el cierre. </t>
  </si>
  <si>
    <t>solicitar para la solucion del inconveniente, ya que se ha tenido que dar una soluci?n temporal por BD, el inconveniente se viene presentando desde la salida a producci?n con hosvital 7 version 15.3. Realizando nuestras auditorias de consecutivos de documentos contables evidenciamos las siguientes inconsistencias para septiembre 1 a 27 de 2015: - FAC saltos en numeraci?n (9): SEPTIEMBRE 2 2163543 2163764 2163786 SEPTIEMBRE 16 2170424 2170425 2170650 SEPTIEMBRE 17 2170830 2171071 SEPTIEMBRE 24 2174458 - NFR saltos en numeraci?n (19): 12/09/2015 18:19 9837 12/09/2015 18:19 9838 12/09/2015 18:19 9839 15/09/2015 07:28 9856 15/09/2015 07:28 9857 16/09/2015 16:54 9872 17/09/2015 10:21 9883 18/09/2015 10:28 9896 21/09/2015 07:40 9900 21/09/2015 07:40 9901 23/09/2015 07:36 9906 23/09/2015 07:36 9907 23/09/2015 07:36 9924 23/09/2015 07:36 9926 23/09/2015 07:36 9927 23/09/2015 07:36 9928 23/09/2015 07:36 9929 23/09/2015 07:36 9930 23/09/2015 07:36 9931 - NCG saltos en numeraci?n (6): 14/09/2015 12:58 19761 14/09/2015 12:58 19762 14/09/2015 12:58 19765 14/09/2015 12:58 19772 16/09/2015 16:58 20067 19/09/2015 10:44 20399 Ademas los documentos NCG del 19520 a 20405 presentan registrso sin cuenta, pero al parecer es duplicidad del registro. La factura 2176184 la cual fue anulada en el asistencial y verificando con el departamento de contablidad en el Financiero no quedo este registro por tanto no hay nota. Laura Andrea Hurtado Rojas Ingeniera de Sistemas Planeaci?n y tecnolog?a 8617777 Ext. 55017 laura.hurtado@clinicaunisabana.edu.co</t>
  </si>
  <si>
    <t>Buen Dia Por medio de la presente informo que se han tenido inconveniente con el valor unitario de algunos productos en algunas fechas del mes de septiembre y tambi?n del mes de octubre para los doctip: sal . Para el mes de septiembre se realizo update a productos ya que esto era necesario para poder corregir los Estados Financieros del mes de septiembre y poder reportar las cifras definitivas. Se genero pyg evidenciando problemas de costo de medicamentos e insumos, por ejemplo las tiras de glucometria pasaron de $900 a $4.500 esto paso entre las fechas del 14 de septiembre al 18 de septiembre y despu?s las tiras de glucometria volvieron al precio de $900, sin realizar ninguna modificaci?n desde base de datos, esto tambi?n se evidencio en las salidas del kardex. Para arreglar el inconveniente del 14 de septiembre al 18 de septiembre se ejecutaron las siguientes sentencias: select case when j.msreso is null then k.msreso when j.msreso is not null then j.msreso end,case when j.msreso is null then k.max when j.msreso is not null then j.max end from (select distinct ccpmsreso as msreso, count(*), max(ccpcstpfi) as max from ctrcstprm where ccpfchmov between '2014-01-01 00:00:00' and '2015-09-14 00:00:00' and ccpmsreso in ('50476', '379501', '19932170', '80700080', '100600042', '200332901', '2006320301', '000034342-03', '000043939-01', '019902579-02', '019906401-01'</t>
  </si>
  <si>
    <t xml:space="preserve">Buen D?a Por medio de la presente informo que en la norma entra en vigencia el 01 de enero del 2016, mediante la cual se definen nuevos par?metros de codificaci?n y descripci?n de medicamentos. Este c?digo es adicional, es decir como un CUM. Solicitamos un plan de ejecuci?n y fecha de entrega de esta nueva reglamentaci?n o conocer si esto ya esta en la versi?n 15.6.2, de ser as? solicitamos amablemente nos env?en la documentaci?n del manejo de la norma en la aplicaci?n. </t>
  </si>
  <si>
    <t>SE ADJUNTA SOPORTE DE VIDEO, POR INCONVENIENTE EN ELPASO DE LA EVOLUCION GENERAL A LA HC. PASAN LOS DATOS DEL SUBJETIVO A LA EVOLUCION GENERAL. Se adjunta video</t>
  </si>
  <si>
    <t xml:space="preserve">BUEN DIA POR MEDIO DE LA PRESENTE QUIERO REPORTAR QUE SE ESTA GENERANDO UN SALTO DE CONSECUTIVOS QUE SE EVIDENCIA EN LA CONTABILIZACI?N DE NOTAS CR?DITO, AL CONSULTAR LOS MOVIMIENTOS NGN. SE DETECTO QUE EL INCONVENIENTE SE PRESENTA EN EL MODULO DE RESPUESTA DE NOTIFICACION YA QUE EL SISTEMA PERMITE GENERAR NOTA CREDITO A RESPUESTA CON UN ESTADO DE GLOSA NOTIFICADO, LA NOTA SOLAMENTE SE GENERA EN PDF, YA QUE DE ESTE DOCUMENTO NGN NO QUEDA RASTRO EN LAS TABLAS ADMGLO Y TAMPOCO SE PUEDE VER EN LA APLICACI?N. COMO NO HAY REGISTRO DE ESTA NOTA CREDITO ESTO NO SE CONTABILIZA Y POR ENDE SE VE EL SALTO DE CONSECUTIVO EN LOS MOVIMIENTOS CONTABLES ADJUNTO SOPORTES AGRADEZCO SU PRONTA RESPUESTA Y COLABORACI?N Laura Andrea Hurtado Rojas Ingeniera de Sistemas Planeaci?n y tecnolog?a Ext. 55013 </t>
  </si>
  <si>
    <t xml:space="preserve">BUEN DIA POR MEDIO DE LA PRESENTE INFORMO QUE EL HOSVITAL FORMACI?N PROFESIONAL ESTA EN VERSI?N 15,6 AGRADEZCO SU ATENCI?N Y COLABORACI?N Laura Andrea Hurtado Rojas Ingeniera de Sistemas Planeaci?n y tecnolog?a Ext. 55013 </t>
  </si>
  <si>
    <t xml:space="preserve">BUEN DIA POR MEDIO DE LA PRESENTE INFORMO QUE NO ES POSIBLE CREAR PACIENTE POR ERROR : Exception in thread "main" org.eclipse.swt.SWTException: Failed to execute runnable (com.genexus.GXRuntimeException: org.postgresql.util.PSQLException: ERROR: column "mpfecact" of relation "capbas" does not exist at org.postgresql.core.v3.QueryExecutorImpl.receiveErrorResponse(QueryExecutorImpl.java:1592) at org.postgresql.core.v3.QueryExecutorImpl.processResults(QueryExecutorImpl.java:1327) at org.postgresql.core.v3.QueryExecutorImpl.execute(QueryExecutorImpl.java:192) at org.postgresql.jdbc2.AbstractJdbc2Statement.execute(AbstractJdbc2Statement.java:451) at org.postgresql.jdbc2.AbstractJdbc2Statement.executeWithFlags(AbstractJdbc2Statement.java:350) at org.postgresql.jdbc2.AbstractJdbc2Statement.executeUpdate(AbstractJdbc2Statement.java:304) at com.genexus.db.driver.GXPreparedStatement.executeUpdate(Unknown Source) at com.genexus.db.UpdateCursor.postExecute(Unknown Source) at com.genexus.db.DataStoreProvider.execute(Unknown Source) at pgracapbas.execute_int(pgracapbas.java:558) at pgracapbas.execute(pgracapbas.java:84) at wmaepac.e61VU92(wmaepac.java:3404) ADJUNTO SOPORTES AGRADEZCO SU COLABORACI?N GRACIAS Laura Andrea Hurtado Rojas Ingeniera de Sistemas Planeaci?n y tecnolog?a Ext. 55013 </t>
  </si>
  <si>
    <t xml:space="preserve">BUEN DIA POR MEDIO DE LA PRESENTE INFORMO QUE SE ESTA PRESENTANDO UN ERROR AL MOMENTO DE COMPLETAR LOS DATOS DE PACIENTE DESPUES DE REALIZAR LA ADMISION POR TRIAGE ADJUNTO SOPORTES AGRADEZCO SU COLABORACI?N GRACIAS Laura Andrea Hurtado Rojas Ingeniera de Sistemas Planeaci?n y tecnolog?a Ext. 55013 </t>
  </si>
  <si>
    <t xml:space="preserve">buen dia por medio de la presente reporto que las fechas de atencion en la tabla HCCOM1-HISFHORAT son menores que los ingresos de paciente tabla INGRESOS-INGFECADM. Se encontraron aprox. 1032 registros de folios de pacientes con fecha menor a la fecha de ingreso. La muestra fue tomada 7 dias antes y 7 dias despues de la ultima actualizacion, donde se instalo el web-Service Fechor, se anexa archivo. Se anexan tambien soporte video y tablas del caso de prueba donde se evidencia error en la manipulacion de las fechas de ingreso </t>
  </si>
  <si>
    <t xml:space="preserve">BUEN DIA POR MEDIO DE LA PRESENTE INFORMO QUE AL MODIFICAR UNA CONCILIACI?N EN TESORER?A SE SALE DEL HOSVITAL CON ERROR SE ADJUNTA VIDEO GRACIAS Laura Andrea Hurtado Rojas Ingeniera de Sistemas Planeaci?n y tecnolog?a Ext. 55013 </t>
  </si>
  <si>
    <t xml:space="preserve">BUEN DIA POR MEDIO DE LA PRESENTE INFORMO QUE SE ESTA PRESENTANDO ERROR AL REALIZAR UN REINTEGRO EN TESORERIA, SOLICITA INTERFAZ DE CXP, PERO EN LA VERSION DE PRODUCCION FUNCIONA CORRECTAMENTE CON LA MISMA PARAMETRIZACION. ADJUNTO VIDEO AGRADEZCO SU COLABORACION Y PRONTA RESPUESTA Laura Andrea Hurtado Rojas Ingeniera de Sistemas Planeaci?n y tecnolog?a Ext. 55013 </t>
  </si>
  <si>
    <t xml:space="preserve">BUEN DIA POR MEDIO DE LA PRESENTE QUIERO INFORMAR QUE NO ES POSIBLE ANULAR UNA NOTA CREDITO DE RESPUESTA DE GLOSA, SE MUESTRA UN ERROR DE SERVICE WEB SE ADJUNTAN SOPORTES AGRADEZCO SU PRONTA COLABORACI?N Y RESPUESTA Laura Andrea Hurtado Rojas Ingeniera de Sistemas Planeaci?n y tecnolog?a Ext. 55013 </t>
  </si>
  <si>
    <t xml:space="preserve">BUEN DIA POR MEDIO DE LA PRESENTE INFORMO QUE SE REALIZO UNA NOTA CREDITO A UNA RESPUESTA DE GLOSA CON EL NUMERO 10537, SE GENERA LA NOTA Y QUEDA EN LA GRILLA DE LA RESPUESTA DE LA GLOSA. SE REALIZA CONTABILIZACI?N DONDE NO SE CONTABILIZA ESTA NOTA, PERO EN EL ASISTENCIAL APARECE CONTABILIZADA </t>
  </si>
  <si>
    <t xml:space="preserve">BUEN DIA POR MEDIO DE LA PRESENTE INFORMO QUE SE ESTA GENERANDO ERROR EN EL MODULO DE REFERENCIA Y CONTRAREFERENCIA. AGRADEZCO SU COLABORACI?N Y PRONTA RESPUESTA ADJUNTO SOPORTES GRACIAS Laura Andrea Hurtado Rojas Ingeniera de Sistemas Planeaci?n y tecnolog?a Ext. 55013 </t>
  </si>
  <si>
    <t>igual de atrás hacia adelante</t>
  </si>
  <si>
    <t xml:space="preserve">buen dia por medio de la presente informo que se va a realizar el cambio del tope soat para el a?o 2016, pero al ingresar al contrato y generar el consecutivo aparece el anterior, no aparece el nuevo para generar. adjunto video </t>
  </si>
  <si>
    <t>buen dia por medio de la presente informo que por la opci?n citas Medicas/Otros Cargos/Facturar pero permite que la fecha de egreso sea menor que la fecha de ingreso. Lo cual esta generando varios inconvenientes para la facturacion. Anexo video soporte del caso</t>
  </si>
  <si>
    <t xml:space="preserve">buen dia por medio de la presente informo que se anula factura por error no debe llevar descuento y esta en el contrato equivocado , al tratar de Refacturar sale Error "Liquidacion Invalida" La factura se anula por estar mal asociado al contrato. Inicialmente tenia el pagador "SANITASHU 08 " el cual acepta copagos, en la cuenta se realiza un descuento y se refleja en la factura, no hay copagos asociados, el paciente no realizo abonos. En la Refactura se asocia al contrato : ECOOPSOS, el cual acepta copagos. En la prefactura de esta posible nueva factura salen valores de descuento y de copagos. Se necesita desasociar los descuentos y el copago no debe aparecer puesto que el paciente no ha realizado ningun pago. Anexo archivos con pantallazos imagen de : Parametrizacion de contratos, Factura inicial, Prefactura nueva Muchas gracias por la gestion </t>
  </si>
  <si>
    <t>Exception in thread "main" org.eclipse.swt.SWTException: Failed to execute runnable (com</t>
  </si>
  <si>
    <t>buen dia Por medio de la presente solicito su colaboraci?n con manuales o instructivos para el cierre de a?o de hosvital 7 y el inicio de la parametrizaci?n en la version 15.3, para comenzar a realizar el proceso en ambiente de pruebas, de ser posible enviar documento con instrucciones de procesos que cambian de hosvital 6 a 7 y demas procesos que se deban tener en cuenta para parametrizar para el a?o 2016.. Agradezco su colaboracion y de ser posible acompa?amiento remoto para cualquier duda que se pueda presentar Laura Andrea Hurtado Rojas Ingeniera de Sistemas Planeaci?n y tecnolog?a 8617777 Ext. 55017 laura.hurtado@clinicaunisabana.edu.co</t>
  </si>
  <si>
    <t>Buenos dias. Al momento de realizar una admision, por urgencias se coloca en la causa externa ACCIDENTE LABORAL, se procede a llenar los datos y se confirma, sale un error de "por favor haga get de los datos antes de actualizarlos" y no deja guardar la informaci?n. Se anexa video cordialmente Andrea Vega Torres</t>
  </si>
  <si>
    <t xml:space="preserve">Buen dia "Al revisar los estados financieros del a?o se detecto una diferencia entre el balance de prueba y el libro auxiliar en la cuenta 1399, y al revisar todo el a?o se evidencia que la diferencia esta en el mes de Enero." Anexo archivos y tabla soporte del caso </t>
  </si>
  <si>
    <t xml:space="preserve">Buen Dia Por medio de la presente solicito su colaboraci?n ya que al activar el inventario por financiero-inventario f?sico-seleccionar la boleta, aparece un mensaje que indica que no es posible por solicitudes pendientes, se revisa el modulo de autorizacion de devoluciones y ya estan negadas las solicitudes. Adjunto imagenes   </t>
  </si>
  <si>
    <t xml:space="preserve">Buen Dia Por medio de la presente informo que en la norma entra en vigencia el 01 de enero del 2016, mediante la cual se definen el reporte de atenci?n de las IPS a menores de 18 a?os, gestantes y atenciones de parto. Solicitamos un plan de ejecuci?n y fecha de entrega de esta nueva reglamentaci?n o conocer si esto ya esta en la versi?n 15.6.2, de ser as? solicitamos amablemente nos env?en la documentaci?n del manejo de la norma en la aplicaci?n. </t>
  </si>
  <si>
    <t xml:space="preserve">Buenos Dias Al momento de realizar una admisi?n de un paciente que ingresa por accidente de transito, se diligencia los formatos del SOAT, se atiende por urgencias y se factura, se imprime el formato de furips pero este aparece en blanco. Anexo soportes y video. Andrea Vega T. </t>
  </si>
  <si>
    <t xml:space="preserve">Buenos dias Al momento de realizar una causaci?n de una factura sin orden de compra, se presenta descuadre en el comprobante de causaci?n ya que esta dubplicdando items que ya fueron causados. Version 16.1 Se adjunta video. Cordialmente Miguel Portela </t>
  </si>
  <si>
    <t>Buenos dias. Al momento de utilizar un formato preside?ado no trae los parametros registrados para el periodo 2016. Version 16.1 Se adjunta video. Cordialmente Miguel Portela</t>
  </si>
  <si>
    <t xml:space="preserve">Buenas tardes Luego de generar una orden de compra se realiza una entrada de almacen con orden de compra de un producto con valor unitario de $45 pesos y una cantidad de 100 unidades, se genera la entrada, se visualiza en el 3.39 del video que la entrada queda con los anterirores valores y cantidades. Se verifica en el Kardex exta entrada a la bodega de farmacia correspondiente a la entrada anterior y se observa que el valor unitario pasa a ser $4.5 pesos y las canitades son 1000 unidades. Se envian soportes del caso. Prueba reallizada en version 16.1 Cordialmente Andrea Vega Torres </t>
  </si>
  <si>
    <t xml:space="preserve">Cordial saludo. Se adjunta clases que ajusta que al facturar otros cargos desde control de citas, no permita facturar si la fecha de egreso es menor a la fecha de ingreso. Para lo anterior se debe tener en cuenta lo siguiente aclaraci?n: 1. Si se asigna una cita en una fecha posterior y se desea facturar; esta no podr? ser facturada en la fecha del d?a de la cita, sino en el d?a que se est? facturando, ejemplo: Si la cita es del d?a 26 de enero del 2016 a las 10:00 am a esta se ingresar otros tipos de cargos anexos, al realizar el proceso de facturaci?n con fecha del d?a 25 de enero de 2016; el reporte no saldr? con fecha del 26 de enero que es el d?a de la cita asignada, si no el reporte estar? generando con fecha del 25 de enero y en la hora que se est? realizando el proceso. Por lo tanto la funcionalidad del aplicativo funciona de manera correcta 2. Una vez realizado el proceso de otros cargos este podr? ser facturada en el m?dulo de control de citas en el bot?n de facturaci?n Por favor impactar y realizar las respectivas pruebas. Atenta a sus inquietudes Agradezco su atencion Sandra Burbano Consultor Hosvital </t>
  </si>
  <si>
    <r>
      <t>Cordial saludo. Se adjunta clases que ajusta que al facturar otros cargos desde control de citas, no permita facturar si la fecha de egreso es menor a la fecha de ingreso. Para lo anterior se debe tener en cuenta lo siguiente aclaraci?n: 1. Si se asigna una cita en una fecha posterior y se desea facturar; esta no podr? ser facturada en la fecha del d?a de la cita, sino en el d?a que se est? facturando, ejemplo: Si la cita es del d?a 26 de enero del 2016 a las 10:00 am a esta se ingresar otros tipos de cargos anexos, al realizar el proceso de facturaci?n con fecha del d?a 25 de enero de 2016; el reporte no saldr? con fecha del 26 de enero que es el d?a de la cita asignada, si no el reporte estar? generando con fecha del 25 de enero y en la hora que se est? realizando el proceso. Por lo tanto la funcionalidad del aplicativo funciona de manera correcta 2. Una vez realizado el proceso de otros cargos este podr? ser facturada en el m?dulo de control de citas en el bot?n de facturaci?n Por favor impactar y realizar las respectivas pruebas. Atenta a sus inquietudes Agradezco su atencion Sandra Burbano Consultor Hosvital</t>
    </r>
    <r>
      <rPr>
        <sz val="7.5"/>
        <color theme="1"/>
        <rFont val="Verdana"/>
        <family val="2"/>
      </rPr>
      <t xml:space="preserve"> </t>
    </r>
  </si>
  <si>
    <t>Buenos dias. Al momento de realizar una admision por cualquier ingreso y confirmar se abre la carpeta de H._asistencial. Se envia video Cordialmente. Andrea Vega.</t>
  </si>
  <si>
    <t>Al momento de crear una admision al confirmar se abre la carpeta H._asistencial</t>
  </si>
  <si>
    <t>No carga datos de la empresa en admisiones</t>
  </si>
  <si>
    <t>Buenos dias Cuando se crean los datos de la empresa y se confirman no se visualizan en ese momento, se debe cerrar y volver abirir para su visualizaci?n. Se adjunta video cordialmente Andrea Vega Torres</t>
  </si>
  <si>
    <t>Datos de la madre en datos basicos de admision citas medicas</t>
  </si>
  <si>
    <t>Buenos dias. Al momento de crear un paciente nuevo por control de citas medicas, este solicita datos de la madre sin importar el rango de edad y el documento de identidad, ademas solo permite colocar datos que estan dentro del sistema. Se envia video Cordialmente Andrea Vega Torres</t>
  </si>
  <si>
    <t>Tiempos de ingreso mayores a tiempos de atencion</t>
  </si>
  <si>
    <t>TIEMPO DE MAYORIZACIÓN AUMENTADO</t>
  </si>
  <si>
    <t>Buenos dias Al momento de iniciar la mayorizaci?n de forma de regular a las 9:30 am, se verifico en el servidor despues de 24 horas y no fianalizo, se evidencia que e proceso en l tiempo de mauorizaci?n no se esta ejecutando correctamente. Esta prueba se realiza en la versi?n 16.1 No se adjunta soporte ya que no se puede replicar, este se ejecuta batch. Cordialmnete Miguel Portela.</t>
  </si>
  <si>
    <t>Facturas con Fecha-Hora de Egreso menor a Fecha-Hora de Ingreso</t>
  </si>
  <si>
    <t>Buenas tardes. Al momento de ingresar un paciente RN por Triage, el sistema inhabilita la opci?n de escribir los datos y solo deja colocar datos ya existentes, ademas habiilata la opci?n de (bebe estrella). Se anexa el video. Cordialmente Andrea Vega Torres</t>
  </si>
  <si>
    <t>Error en el los parametros del formato prediseñado</t>
  </si>
  <si>
    <t>Comprobante descuadrado al adicionar conceptos en modulo causaciòn CXP</t>
  </si>
  <si>
    <t xml:space="preserve">Buenos dias. Al momento de adicionar un concepto a la causaci?n de una cuenta por pagar, el comprobante no muestra el valor de sumatoria de los conceptos, esta mostrando solo 1. Version 16.1 Se adjunta video. Cordialmente Miguel Portela </t>
  </si>
  <si>
    <t>Descuadre en la generaciòn de la causaciòn de facturas sin orden de compra</t>
  </si>
  <si>
    <t>Cierre de la pantalla de cargue de procedimientos en facturacion</t>
  </si>
  <si>
    <t>reintegro a paciente</t>
  </si>
  <si>
    <t xml:space="preserve">Exception in thread "main" org.eclipse.swt.SWTException: Failed to execute runnable (com.genexus.GXRuntimeException: org.postgresql.util.PSQLException: ERROR: insert or update on table "movcont2" violates foreign key constraint "fk_movcont2_terceros_01" Detail: Key (trccod)=(215622 ) is not present in table "terceros". at </t>
  </si>
  <si>
    <t>No permite autorizar un despacho devuelto despues que el paciente tiene salida</t>
  </si>
  <si>
    <t xml:space="preserve">Buenas tardes. El siguiebnte caso se presenta cuando un paciente ya se le ha cerrado la admisi?n y se debe autorizar por farmacia una devoluci?n realizada por enfermeria en la pantalla WTAADMSMOVIN, el sistema no permiente hacer esto y pide que el paciente tenga una admisi?n abierta, esto no es funcional puesto que genera doble proceso ya que para realizar esta devoluci?n al inventario se debe hacer con una entrada almacen sin orden de compra lo que hace que el proceso no sea continuo. Se solicta que esta validaci?n no afecte el ingreso a inventarios en el caso que el pacinte ya no este en la instituci?n. Se adjuna video Cordialmente Andrea Vega Torres </t>
  </si>
  <si>
    <t>Win-Error al momento de generar un despacho de medicamento por farmacia</t>
  </si>
  <si>
    <t>Buenas tardes Al momento de realizar una dispensaci?n el sistema no esta validando la fecha desde, se debe borrar para que aparezca el medicamento, ademas al realizar el despacho esta generando en la pantalla WDSPSUM el siguiente error. Exception in thread "main" org.eclipse.swt.SWTException: Failed to</t>
  </si>
  <si>
    <t>Buen Dia Por medio de la presente informo que se han tenido inconveniente con el valor unitario de algunos productos en algunas fechas del mes de septiembre y tambi?n del mes de octubre para los doctip: sal . Para el mes de septiembre se realizo update a productos ya que esto era necesario para poder corregir los Estados Financieros del mes de septiembre y poder reportar las cifras definitivas. Se genero pyg evidenciando problemas de costo de medicamentos e insumos, por ejemplo las tiras de glucometria pasaron de $900 a $4.500 esto paso entre las fechas del 14 de septiembre al 18 de septiembre y despu?s las tiras de glucometria volvieron al precio de $900, sin realizar ninguna modificaci?n desde base de datos, esto tambi?n se evidencio en las salidas del kardex. Para arreglar el inconveniente del 14 de septiembre al 18 de septiembre se ejecutaron las siguientes sentencias: select case when j.msreso is null then k.msreso when j.msreso is not null then j.msreso end,case when j.msreso is null then k.max when j.msreso is not null then j.max end from (select distinct ccpmsreso as msreso, count(*), max(ccpcstpfi) as max from ctrcstprm where ccpfchmov between '2014-01-01 00:00:00' and '2015-09-14 00:00:00' and ccpmsreso in ('50476', '379501', '19932170', '80700080', '100600042', '200332901', '2006320301', '000034342-03', '000043939-01', '019902579-02', '019906401-01', '019938963-03', '019963584-01', '102446-10', '17135-1', '1980410-1', '1980847-1', '1982214-2', '1983938-1', '19900234-1', '19900905-1', '19902389-2', '19902391-2', '19902800-1', '19902801-1', '19902802-1', '19902803</t>
  </si>
  <si>
    <t>WIN-No salen los diagnosticos en el anexo tecnico 2</t>
  </si>
  <si>
    <t>Buenas tardes. Al momento de imprimir el anexo tecnico 2 por admisiones en la pantalla (WSELFOR), en este no estan apareciendo los diagnosticos del paciente. se realiza la replica de la inconsistencia en la version 16.1 donde se replica el erorr Se adjunta video del caso cordialmente Andrea Vega Torres</t>
  </si>
  <si>
    <t>UMnuAdmi: WIN - Tiempos de ingreso mayores a tiempos de atencion</t>
  </si>
  <si>
    <t>WIN-No permite autorizar un despacho devuelto despues que el paciente tiene salida</t>
  </si>
  <si>
    <t xml:space="preserve">Buenas tardes. El siguiebnte caso se presenta cuando un paciente ya se le ha cerrado la admisi?n y se debe autorizar por farmacia una devoluci?n realizada por enfermeria en la pantalla WTAADMSMOVIN, el sistema no permiente hacer esto y pide que el paciente tenga una admisi?n abierta, esto no es funcional puesto que genera doble proceso ya que para realizar esta devoluci?n al inventario se debe hacer con una entrada almacen sin orden de compra lo que hace que el proceso no sea continuo. Se solicta que esta validaci?n no afecte el ingreso a inventarios en el caso que el pacinte ya no este en la instituci?n. Se adjuna video Versi?n 16.1 Cordialmente Andrea Vega Torres </t>
  </si>
  <si>
    <t>Inconsistencias en la contabilización de inventarios</t>
  </si>
  <si>
    <t xml:space="preserve">Buenos dias En el proceso de contabilizacion de inventarios se genera log de inconsistencias de parametros que se encuentran realizados.No hace lectura de centro de costo del insumo. Se adjunta video, prueba realizada en versi?n 16.1 Quedo atento Cordial saludo Miguel J Portela </t>
  </si>
  <si>
    <t>rre de la pantalla de cargue de procedimientos en facturacion</t>
  </si>
  <si>
    <t>Inconsistencia al contabilizar radicación de facturas</t>
  </si>
  <si>
    <t>El proceso de contabilizaci?n de radicaci?n de facturas est? mostrando inconsistencia para las facturas de la Universidad de La Sabana. Las facturas s? est?n en el m?dulo de cartera. Env?o anexo de reporte y datos</t>
  </si>
  <si>
    <t xml:space="preserve">Buen D?a Por medio de la presente reporto inconsistencia al realizar el cierre del mes de septiembre. Se adjuntan soportes </t>
  </si>
  <si>
    <t>Cierre de mes</t>
  </si>
  <si>
    <t>inconsistencia cierre de mes</t>
  </si>
  <si>
    <t xml:space="preserve">n Dia por medio de la presente solicito su colaboraci?n con el campo de medico en control de citas, ya que la b?squeda es muy dispendiosa, el usuario debe dar varias veces tab o click para que despliegue el listado </t>
  </si>
  <si>
    <t>Error al recepcionar glosa de factura devuelta</t>
  </si>
  <si>
    <t>Buenas tardes Por medio de la presente informo que la semana pasada se presentaron casos de facturas que no se pod?an anular, aparec?a en pantalla el mensaje que adjunto al caso. Se revisa financiero evidenciando que el saldo esta acivo y suman en la cartera Revisando el caso evidenciamos que si el clicod esta para la eps o la id del paciente, como el paciente ya pago su abono, lo pendiente queda por pagar por la eps, entonces hay que cambiar el nit por el de la eps, se realizo con el siguiente script: update HOJOBL set clicod='832003167' WHERE (EMPCOD = '1' and MCDpto = '001' and CntVig = 2015) and (HojNumObl = '2161573') and (DOCCOD = 'FAC') De esta forma ya se pudo anular las facturas, el inconveniente es que se presentaron mas casos como este. Solicitamos amablemente su colaboraci?n para determinar si es un error de la aplicaci?n y el motivo por el cual esto sucede. Agradezco su colaboraci?n</t>
  </si>
  <si>
    <t>LICENCIAMIENTO PARA INGRESO HC WEB</t>
  </si>
  <si>
    <t xml:space="preserve">licenciamiento ingreso a Historia clinica web centro medico universidad de la sabana </t>
  </si>
  <si>
    <t>WICONTAB</t>
  </si>
  <si>
    <t>Error al modificar una cirugia que esta en reservada</t>
  </si>
  <si>
    <t>Error al programar un procedimiento quirurgico desde el modulo de cirugia</t>
  </si>
  <si>
    <t>Error al programar un procedimiento quirurgico desde la HC de hospitalizaciòn</t>
  </si>
  <si>
    <t>Error al momento de digitar muchos datos en los campos de Apoyo Terapue/terapias</t>
  </si>
  <si>
    <t>No genera bien la formula de medicamentos NO POS/CONTROLADOS</t>
  </si>
  <si>
    <t>El reporte de HC Evolucion se sale del margen</t>
  </si>
  <si>
    <t>Cuando se genera reporte de la 4505 el filtro de empresa no esta funcional</t>
  </si>
  <si>
    <t>Al digitar el la evolucion en SOAP, no valida numero de caracteres para escritura</t>
  </si>
  <si>
    <t>El filtro de Tipo de Servicio en HC de hospitalización no esta funcionando</t>
  </si>
  <si>
    <t>No valida la imprimir todo al momento de imprimir ordenes clinicas en HC urgen/hospi</t>
  </si>
  <si>
    <t>No se visualiza correctamente el reporte de despacho de farmacia</t>
  </si>
  <si>
    <t>Error en el nombre de Tarjeta de identidad/HC urgencias y hospitalización/tipo de</t>
  </si>
  <si>
    <t>Errores no espeficifaco con la Interfaz de laboratorios e imanges.</t>
  </si>
  <si>
    <t>BLOQUEOS BASES DE DATOS</t>
  </si>
  <si>
    <t>Al momento de dar salida por urgencia en la opción remisión</t>
  </si>
  <si>
    <r>
      <t>Buenas tardes. Por solicitud del cliente se pasa el caso a probaci?n para su cierre, segun correo enviado el dia viernes 5 de febrero de 2015. Cordialmente Andrea Vega Torres</t>
    </r>
    <r>
      <rPr>
        <sz val="7.5"/>
        <color theme="1"/>
        <rFont val="Verdana"/>
        <family val="2"/>
      </rPr>
      <t xml:space="preserve"> </t>
    </r>
  </si>
  <si>
    <t>Error de memoria aj ejecutar Hosvital*Report</t>
  </si>
  <si>
    <t>Buen dia Un favor hay consultas en hosvital*Report se bloquean por error de memora en Clientes. Las consultas ejecutan en pg*Admin, ejemplo el tiempo de ejecucion fue de 25 segundos: SELECT DISTINCT A.RSMCTNCON AS CUENTA,C.CNTDSC AS DESCRIPCION_CUENTA,D.TIPCLADOC AS TIPO_DOC,A.TRCCOD AS TERCERO, CASE WHEN D.TIPCLADOC='31' THEN B.TRCRAZSOC ELSE NULL END AS RAZON_SOCIAL,B.TRCNIT AS NIT,B.TRCDIGVER AS VERIFICACION, TRCPRMAPE AS PRIMER_APELLIDO,TRCSEGAPE AS SEGUNDO_APELLIDO,B.TRCPRMNOM AS PRIMER_NOMBRE,TRCSEGNOM AS SEGUNDO_NOMBRE,B.TRCDIR AS DIRECCION, TRCMDCODD AS DEPTO,B.TRCMDCODM AS CIUDAD,A.RSMANO AS ANO,A.RSMMES AS MES,SUM(RSMSALACT) AS SALDO_ACTUAL, C.CNTNAT AS NATURALEZA FROM RESMCUE A LEFT JOIN TERCEROS B ON (B.TRCCOD=A.TRCCOD) LEFT JOIN CUENTAS C ON (A.RSMCTNCON=C.CNTCOD) LEFT JOIN TIPDOC D ON (D.TIPCODDOC=B.TRCTPOIDE) WHERE A.RSMANO=2015 AND A.RSMMES=4 AND C.CNTVIG='2015' GROUP BY 1,2,3,4,5,6,7, 8,9,10,11, 12,13,14,15,16,18 ORDER BY 1,2,4; Anexo imagen del error generado en la consulta Por favor verificar el programa que ejecuta el hosvital*Report Muchas gracias Cordial Saludo Alberto Bernal Clinica Universidad de la Sabana</t>
  </si>
  <si>
    <r>
      <t>Buenas tardes. Por solicitud del cliente se pasa el caso a probaci?n para su cierre, segun correo enviado el dia viernes 5 de febrero de 2015. esto fue acordado por la jefatura de Planeaci?n de la Clinica la Sabana y el Dr.Benjamin Huertas de Digital Ware. Cordialmente Andrea Vega Torres</t>
    </r>
    <r>
      <rPr>
        <sz val="7.5"/>
        <color theme="1"/>
        <rFont val="Verdana"/>
        <family val="2"/>
      </rPr>
      <t xml:space="preserve"> </t>
    </r>
  </si>
  <si>
    <t>no permite crear mezcla ahora</t>
  </si>
  <si>
    <r>
      <t>Buenas tardes. Por solicitud del cliente se pasa el caso a cerrado, segun correo enviado el dia viernes 5 de febrero de 2015. esto fue acordado por la jefatura de Planeaci?n de la Clinica la Sabana y el Dr.Benjamin Huertas de Digital Ware. Cordialmente Andrea Vega Torres</t>
    </r>
    <r>
      <rPr>
        <sz val="7.5"/>
        <color theme="1"/>
        <rFont val="Verdana"/>
        <family val="2"/>
      </rPr>
      <t xml:space="preserve"> </t>
    </r>
  </si>
  <si>
    <t>Inconvenientes con las liquidaciones de cirugias por modulo de cirugía</t>
  </si>
  <si>
    <t>Buenas tardes. Por solicitud del cliente se pasa el caso a cerrado, segun correo enviado el dia viernes 5 de febrero de 2015. esto fue acordado por la jefatura de Planeaci?n de la Clinica la Sabana y el Dr.Benjamin Huertas de Digital Ware. Cordialmente Andrea Vega Torres</t>
  </si>
  <si>
    <t>No se esta realizando debidamente el calculo de los procedimientos QX.</t>
  </si>
  <si>
    <t>Despachos de farmacia ponen en cero valor total de producto en tabla Kardex</t>
  </si>
  <si>
    <t>Resolución 2175 de 2015</t>
  </si>
  <si>
    <t>GLOSA-REVISION_X_SISTEMAS</t>
  </si>
  <si>
    <t>La formula medica NO POS</t>
  </si>
  <si>
    <t>inventario valorizado</t>
  </si>
  <si>
    <t>no muestra la segunda pantalla de impuestos</t>
  </si>
  <si>
    <t>Modificar comprobantes y numero de factura</t>
  </si>
  <si>
    <t>salto de consecutivos en causacion de facturas de compra u ordenes de trabajo</t>
  </si>
  <si>
    <t>Producto que no se le puede dar salida en adm requisicion</t>
  </si>
  <si>
    <t>Salto de consecutivos y diferencias en documentos de inventarios mes de octubre 2015 FR</t>
  </si>
  <si>
    <t>Se identifico diferencia entre los módulos no esta sumando en el reporte de cartera.</t>
  </si>
  <si>
    <t>DOCUMENTOS REVENTRM</t>
  </si>
  <si>
    <t>Inconsistencia Impresión Comprobante Egreso Formato 8 Modalidad Cheque</t>
  </si>
  <si>
    <t>Resolución 3166-1</t>
  </si>
  <si>
    <t>Formacion profesional evolucion hospitalizacion</t>
  </si>
  <si>
    <t>RInvVlrz</t>
  </si>
  <si>
    <t>ERROR AL CREAR PACIENTE</t>
  </si>
  <si>
    <t>ERROR AL COMPLETAR DATOS DE ADMISION</t>
  </si>
  <si>
    <t>ERROR EN CONCILIACIÓN DE TESORERIA</t>
  </si>
  <si>
    <t>ERROR EN REINTREGRO</t>
  </si>
  <si>
    <t>ERROR AL ANULAR NOTA CREDITO DE RESPUESTA DE GLOSA</t>
  </si>
  <si>
    <t>APARECE NFR EN CONTABILIDAD</t>
  </si>
  <si>
    <t>Error al anular nota credito</t>
  </si>
  <si>
    <t xml:space="preserve">BUEN D?A POR MEDIO DE LA PRESENTE REPORTO QUE AL ANULAR UNA NOTA CR?DITO DE UNA NOTIFICACI?N CONTABILIZADA NO REALIZA EL PROCESO A PESAR DE ESTAR MARCADO EL FLAG 125, EL CUAL DICE QUE PERMITE ANULAR NOTAS CR?DITO CONTABILIZADAS. ADICIONALMENTE SE GENERAN MENSAJES QUE INDICAN QUE LA NOTA NO PERTENECE AL MES O DE FIN DEL PROCESO PERO NO HACE NADA LA NOTA QUEDA IGUAL. SE ADJUNTA VIDEO Y LA NOTA GENERADA AGRADEZCO SU PRONTA RESPUESTA Y COLABORACI?N Laura Andrea Hurtado Rojas Ingeniera de Sistemas Planeaci?n y tecnolog?a Ext. 55013 </t>
  </si>
  <si>
    <t>SALTO DE CONSEC NGN</t>
  </si>
  <si>
    <t>FORMACION PROFESIONAL EN 15.6</t>
  </si>
  <si>
    <t>ERROR EN REFERENCIA Y CONTRAREFERENCIA</t>
  </si>
  <si>
    <t>NO APARECE NFR EN CONTABILIDAD</t>
  </si>
  <si>
    <t>INCONSISTENCIA KARDEX POR MOVIMIENTOS DE INVENTARIOS</t>
  </si>
  <si>
    <t>no cambia consecutivo en contrato</t>
  </si>
  <si>
    <r>
      <t>Cordial saludo. Por favor informar si el inconveniente persiste, de lo contrario cerrar caso. Agradezco su colaboracion Sandra Burbano Consultor Hosvital</t>
    </r>
    <r>
      <rPr>
        <sz val="7.5"/>
        <color theme="1"/>
        <rFont val="Verdana"/>
        <family val="2"/>
      </rPr>
      <t xml:space="preserve"> </t>
    </r>
  </si>
  <si>
    <t>Error al momento de añadir una cuenta al contrato</t>
  </si>
  <si>
    <t>tiempos de ingreso mayores a tiempos de atencion</t>
  </si>
  <si>
    <t>Validacion</t>
  </si>
  <si>
    <t xml:space="preserve">Buenos dias al momento de realizar la impresi?n de la evoluci?n SOAP, evoluci?n entre otros informes, sesto sucece puesto que el sistema no tiene un tope de digitos y genera el reportes sin tener encuenta las margenes. Se adjunta soporte. Cordialmente Andrea Vega Torres  
</t>
  </si>
  <si>
    <t>REPETIDO</t>
  </si>
  <si>
    <t>Version 14.0</t>
  </si>
  <si>
    <t>Version 16.1</t>
  </si>
  <si>
    <t>PROGRAMA</t>
  </si>
  <si>
    <t>EJECUCION</t>
  </si>
  <si>
    <t>RUTA-ACCESO</t>
  </si>
  <si>
    <t>HOSVITAL - AISTENCIAL - FINANCIERO</t>
  </si>
  <si>
    <t>Aquí a partir del dia 12/02/2016</t>
  </si>
  <si>
    <t>WDSPSUM</t>
  </si>
  <si>
    <t xml:space="preserve">Buenas tardes Al momento de realizar una dispensaci?n el sistema no esta validando la fecha desde, se debe borrar para que aparezca el medicamento, ademas al realizar el despacho esta generando en la pantalla WDSPSUM el siguiente error. Version 16.1 postgrest Exception in thread "main" org.eclipse.swt.SWTException: Failed to execute runnable (java.lang.StringIndexOutOfBoundsException: String index out of range: -1) at </t>
  </si>
  <si>
    <t>ERROR VALUE TOO LONG EN REFERENCIA</t>
  </si>
  <si>
    <t>Buen dia por medio de la presente informo que al crear una referencia y registrar los datos dx-res-hist, serv solicitado y motivo de remision se cierra por caracteres Exception in thread "main" org.eclipse.swt.SWTException: Failed to execute runnable (com.genexus</t>
  </si>
  <si>
    <t>Buenos dias. Al momento de crear una cirugia por la pantalla WPRGSAL, se digitan los datos, cuando se confirma saca un error el sistema: Exception in thread "main" org.eclipse.swt.SWTException: Failed to execute runnable (java.lang.NoSuchMethodError: pbusdatpac.execute([Ljava/lang/String;[Ljava/lang/String;[Ljava/lang/String;[S[Ljava/lang/String;[Ljava/lang/String;[S[Ljava/lang/String;[Ljava/lang/String;)V) at</t>
  </si>
  <si>
    <t>Buenos dias Al momento de realizar una modificaci?n a una cirugia que se encuentra en estado RESERVADA en la pantalla WPROGCIR, el sistema genera el sigueinte error: Exception in thread "main" org.eclipse.swt.SWTException</t>
  </si>
  <si>
    <t xml:space="preserve">Buenos dias. Al momento de realizar una orden medica de programaci?n de cirugia por el modulo de HC de hospitalizacion en la pantalla WORDTPRC2, sale un error al momento de confirmnar el procedimiento qx: Exception in thread </t>
  </si>
  <si>
    <t>CXPAGAR(Pasivo)</t>
  </si>
  <si>
    <t>CXCOBRAR(Activo)</t>
  </si>
  <si>
    <t>Error en la asociacion de contratos a Clientes H7 16.1</t>
  </si>
  <si>
    <t>Buenos dias Por medio de la presente solicitamos de realizar el ajuste de el buscador de contratos a clientes que se crean en la ruta CXC/ hoja de vida de cliente/ contratos/ Modficar o Crear. debido que al tratar de listar los contratos creados no aparece ninguno. Al realziar seguimiento por BD se evidencia error en la consulta (ver video). muchas gracias por su colaboracion. Fredy Leonardo Prieto Ing. Sistemas</t>
  </si>
  <si>
    <t>Transacciones CXC H7 16.1</t>
  </si>
  <si>
    <t>Buenos dias Agradecemos por favor validar la adicion de transacciones cxc puesto que no existe el TRN 1000 (que no existe) con una cuenta que no corresponde a CXC (94...) y el sistema arroja que esta ya existe, siendo esta informacion no valida. por ende solictamos la revision respectiva. Muchas gracias Fredy Leonardo Prieto</t>
  </si>
  <si>
    <t>BUEN DIA POR MEDIO DE LA PRESENTE INFORMO QUE NO ES POSIBLE CREAR PACIENTE POR ERROR : Exception in thread "main" org.eclipse.swt.SWTException: Failed to execute runnable (com.genexus.GXRuntimeException: org.postgresql.util.PSQLException: ERROR: column "mpfecact</t>
  </si>
  <si>
    <t>Buen dia por medio de la presente informo que al crear una referencia y registrar los datos dx-res-hist, serv solicitado y motivo de remision se cierra por caracteres Exception in thread "main" org.eclipse.swt.SWTException: Failed to execute runnable (com.genexus.GXRuntimeException: org.postgresql.util.PSQLException: ERROR: value too long for type character varying(10240) at org.postgresql.core.v3.QueryExecutorImpl.receiveErrorResponse(QueryExecutorImpl.java:1592) at org.postgresql.core.v3.QueryExecutorImpl.processResults(QueryExecutorImpl.java:1327) at org.postgresql.core.v3.QueryExecutorImpl.execute(QueryExecutorImpl.java:192) at org.postgresql.jdbc2.AbstractJdbc2Statement.execute(AbstractJdbc2Statement.java:451)</t>
  </si>
  <si>
    <t>NO PERMITE COMPLETAR LOS DATOS DE ADMISION</t>
  </si>
  <si>
    <t xml:space="preserve">BUEN DIA POR MEDIO DE LA PRESENTE INFORMO QUE DESPUES DE REALIZAR UNA ADMISI?N POR TRIAGE Y PASAR EL PACIENTE A URGENCIAS, EL SISTEMA NO PERMITE DILIGENCIAR LOS DATOS DE ADMISION POR MENSAJE QUE APARECE EN PANTALLA ADJUNTO SOPORTES Laura Andrea Hurtado Rojas Ingeniera de Sistemas Planeaci?n y tecnolog?a Ext. 55013 </t>
  </si>
  <si>
    <t>DEVOLUCIONES ASISTENCIALES SE ESTAN REGISTRANDO COMO SALIDAS</t>
  </si>
  <si>
    <t xml:space="preserve">BUEN DIA POR MEDIO DE LA PRESENTE INFORMO QUE LAS DEVOLUCIONES ASISTENCIALES SE ESTAN REGISTRANDO COMO SALIDAS EN KARDEX. ADJUNTO SOPORTES Laura Andrea Hurtado Rojas Ingeniera de Sistemas Planeaci?n y tecnolog?a Ext. 55013 </t>
  </si>
  <si>
    <t>Refacturacion cuenta paciente Error</t>
  </si>
  <si>
    <t>ERROR EN UNIFICACION DE CARGOS</t>
  </si>
  <si>
    <t xml:space="preserve">BUEN DIA POR MEDIO DE LA PRESENTE INFORMO QUE AL UNIFICAR CARGOS, LOS INSUMOS CARGADOS POR REMISI?N APARECE EN 0 EN EL PACIENTE AL CUAL SE LE PASARON LOS CARGOS, SE ADJUNTA HOJA DE TEST DEL PACIENTE ANTES Y DESPU?S DE LA UNIFICACI?N DE CARGOS Laura Andrea Hurtado Rojas Ingeniera de Sistemas Planeaci?n y tecnolog?a Ext. 55013 </t>
  </si>
  <si>
    <t>ERROR DEL SISTEMA - AL CONSULTAR HISTORIA CLINICA</t>
  </si>
  <si>
    <t xml:space="preserve">AL CREAR UNA ASOCIACI?N DE DOCUMENTOS POR LA OPCI?N DE ADMISIONES EL BOTON CASOS, DOCUMENTO DE ORIGEN 18092014 MSI A 1072658848 CC. SE HACE LA ASOCIACION DE LOS FOLIOS Y SE CREA EL CASO SIN NINGUN INCONVENIENTE, AL REALIZAR LA BUSQUEDA DE LA HISTORIA CLINICA POR RESUMEN DE HISTORIA CLINICA CON EL DOCUMENTO CORRECTO APARECEN DATOS INCORRECTOS EN ORDENES DE PROCEDIMIENTOS NO QX. SE ADJUNTAN EVIDENCIAS. SOLICITO QUE POR FAVOR SE TRATE CON PRONTITUD ESTE INCONVENIENTE YA QUE LA HISTORIA CLINICA SE NECESITA PARA PODER FACTURAR LA ATENCI?N DE ESE PACIENTE. </t>
  </si>
  <si>
    <t>UMnuAdmi</t>
  </si>
  <si>
    <t>malusooo</t>
  </si>
  <si>
    <t>Error en la contabilizaciòn de notas credito de glosas</t>
  </si>
  <si>
    <t>Buenos dias En el proceso de contabilizacion de notas de conciliacion de glosas (NCG), el resultado del proceso duplica el registro de la nota, mostrando en unos la cuentacontable y en otros no, para la partida y la contrapartida. Al hacer consulta sobre el movimiento se evidencia en el reporte que los registros se duplican afectando los valores en el movimiento. Se adjunta archivo de excel con las tablas afectadas en el caso y reporte del movimiento. No se adjunta video ya que la pantalla de contabilizacion no geenerea ninguna relevancia en el resultado obtrenido. MIGUEL JAVIER PORTELA</t>
  </si>
  <si>
    <t>No</t>
  </si>
  <si>
    <t>Admisiones/Triage</t>
  </si>
  <si>
    <t>Asistencial</t>
  </si>
  <si>
    <t>Triage/Admision</t>
  </si>
  <si>
    <t>Hospitalizacion-Urgencias</t>
  </si>
  <si>
    <t>Consulta Externa</t>
  </si>
  <si>
    <t>Admisiones</t>
  </si>
  <si>
    <t>Gestion Asistencial</t>
  </si>
  <si>
    <t>Apoyo terapeutico</t>
  </si>
  <si>
    <t>Cirugia</t>
  </si>
  <si>
    <t>Farmacia</t>
  </si>
  <si>
    <t>Ref-Contrareferencia</t>
  </si>
  <si>
    <t>Admon de cuentas</t>
  </si>
  <si>
    <t>Hoja de ruta</t>
  </si>
  <si>
    <t>Financiero</t>
  </si>
  <si>
    <t>Refacturacion</t>
  </si>
  <si>
    <t>Contabilidad</t>
  </si>
  <si>
    <t>Inventarios</t>
  </si>
  <si>
    <t>Compras</t>
  </si>
  <si>
    <t>Cuentas por cobrar</t>
  </si>
  <si>
    <t>Cuentas por pagar</t>
  </si>
  <si>
    <t>Tesoreria</t>
  </si>
  <si>
    <t>MENU</t>
  </si>
  <si>
    <t>DESCRIPCION - ACTIVIDADES</t>
  </si>
  <si>
    <t>Contabilizacion Facturacion</t>
  </si>
  <si>
    <t>Contabilizacion Notas credito</t>
  </si>
  <si>
    <t>Contabilizacion Inventarios</t>
  </si>
  <si>
    <t>Contabilizacion reintegrios</t>
  </si>
  <si>
    <t>Contabilizacion recibos de caja</t>
  </si>
  <si>
    <t>Contabilizacion Facturacion radicada</t>
  </si>
  <si>
    <t>Movimiento</t>
  </si>
  <si>
    <t>Mayorizacion</t>
  </si>
  <si>
    <t>Leg. Caja Menor</t>
  </si>
  <si>
    <t>Periodos Contables</t>
  </si>
  <si>
    <t>Admon Requisiciones</t>
  </si>
  <si>
    <t>Reabastecimisnto</t>
  </si>
  <si>
    <t>Solicitud de movimiento</t>
  </si>
  <si>
    <t>Autorizacion movimientp</t>
  </si>
  <si>
    <t>Causaciones</t>
  </si>
  <si>
    <t>Procesos</t>
  </si>
  <si>
    <t>Utilidades</t>
  </si>
  <si>
    <t>Inventario Fisico</t>
  </si>
  <si>
    <t>Cancelar lotes</t>
  </si>
  <si>
    <t>Cierre de periodo</t>
  </si>
  <si>
    <t>Cierre de Año</t>
  </si>
  <si>
    <t>Creacion de stock</t>
  </si>
  <si>
    <t>Calculode stock</t>
  </si>
  <si>
    <t>Solicitud de requisicion</t>
  </si>
  <si>
    <t>Ordenes de compra</t>
  </si>
  <si>
    <t>Analisis minimo</t>
  </si>
  <si>
    <t>Recibos de caja</t>
  </si>
  <si>
    <t>Autorizacion de cruces</t>
  </si>
  <si>
    <t>Movimiento Automatico</t>
  </si>
  <si>
    <t>Castigo de cartera</t>
  </si>
  <si>
    <t>Descuentos</t>
  </si>
  <si>
    <t>Reclasificacion</t>
  </si>
  <si>
    <t>Actualiza forma de pago</t>
  </si>
  <si>
    <t>Inicia saldos</t>
  </si>
  <si>
    <t>Pagos</t>
  </si>
  <si>
    <t>Obligacion individual</t>
  </si>
  <si>
    <t>Anticipos</t>
  </si>
  <si>
    <t>Traslados</t>
  </si>
  <si>
    <t>Otros</t>
  </si>
  <si>
    <t>Obligacion lote</t>
  </si>
  <si>
    <t>Recibos de caja - Corrientes</t>
  </si>
  <si>
    <t>Recibos de caja - Anticipos</t>
  </si>
  <si>
    <t>Consignaciones cierres de caja</t>
  </si>
  <si>
    <t>Notas Bancarias</t>
  </si>
  <si>
    <t>Reintegro de cheques</t>
  </si>
  <si>
    <t>Conciliaciones</t>
  </si>
  <si>
    <t>Entrega de cheques</t>
  </si>
  <si>
    <t>Reimpresion de cheques</t>
  </si>
  <si>
    <t>Modifica Nit</t>
  </si>
  <si>
    <t>Cruce de cuentas</t>
  </si>
  <si>
    <t>Cruce saldos caja</t>
  </si>
  <si>
    <t>Facturacion lotes</t>
  </si>
  <si>
    <t xml:space="preserve">Facturacion </t>
  </si>
  <si>
    <t>NIIF</t>
  </si>
  <si>
    <t>Archivos</t>
  </si>
  <si>
    <t>Logisticos/Personal Clinico</t>
  </si>
  <si>
    <t>Modificar</t>
  </si>
  <si>
    <t>BOTON ESPECIFICO</t>
  </si>
  <si>
    <t>Medico</t>
  </si>
  <si>
    <t>Agenda medica</t>
  </si>
  <si>
    <t>Excepciones</t>
  </si>
  <si>
    <t>Control de Citas</t>
  </si>
  <si>
    <t>Asignar Cita</t>
  </si>
  <si>
    <t>Control de Citas/Asignar Citas</t>
  </si>
  <si>
    <t>Confirmar</t>
  </si>
  <si>
    <t>Facturar</t>
  </si>
  <si>
    <t>Cancelar</t>
  </si>
  <si>
    <t>Trasladar</t>
  </si>
  <si>
    <t>Generar Abono</t>
  </si>
  <si>
    <t>Asignar</t>
  </si>
  <si>
    <t>Otros cargos</t>
  </si>
  <si>
    <t>Datos de paciente</t>
  </si>
  <si>
    <t>Historico</t>
  </si>
  <si>
    <t xml:space="preserve">Excepciones </t>
  </si>
  <si>
    <t>Historia Clinica</t>
  </si>
  <si>
    <t>Traslado masivo</t>
  </si>
  <si>
    <t>Control de Citas/Traslado Masivo</t>
  </si>
  <si>
    <t>H.C Urgencias</t>
  </si>
  <si>
    <t>H.C Hospitalizacion</t>
  </si>
  <si>
    <t>Resumens de Historia</t>
  </si>
  <si>
    <t>Formacion Profesional</t>
  </si>
  <si>
    <t>H.C Consulta Externa</t>
  </si>
  <si>
    <t>Unidad Trasfusional</t>
  </si>
  <si>
    <t>Terapias</t>
  </si>
  <si>
    <t>Procedomientos No Qx</t>
  </si>
  <si>
    <t>Imágenes Dx</t>
  </si>
  <si>
    <t>Dietas</t>
  </si>
  <si>
    <t>Inmunizaciones</t>
  </si>
  <si>
    <t>Programacion de cirugia</t>
  </si>
  <si>
    <t>Hoja de Gasto</t>
  </si>
  <si>
    <t>Record de Anestesia</t>
  </si>
  <si>
    <t>Devoluciones</t>
  </si>
  <si>
    <t>Autorizacion movimiento</t>
  </si>
  <si>
    <t>Entrada Servicio</t>
  </si>
  <si>
    <t>Despachos Qx</t>
  </si>
  <si>
    <t>Devoluciones Qx</t>
  </si>
  <si>
    <t>Reimprimir despacho</t>
  </si>
  <si>
    <t>Directos</t>
  </si>
  <si>
    <t>Remision</t>
  </si>
  <si>
    <t>Especiales</t>
  </si>
  <si>
    <t>Suninistros</t>
  </si>
  <si>
    <t>Normales</t>
  </si>
  <si>
    <t>Actualizar Dx</t>
  </si>
  <si>
    <t>Abonos</t>
  </si>
  <si>
    <t>Manejo de Camas</t>
  </si>
  <si>
    <t>Casos</t>
  </si>
  <si>
    <t>Control de topes</t>
  </si>
  <si>
    <t>Formatos</t>
  </si>
  <si>
    <t>Censo diario</t>
  </si>
  <si>
    <t>Datos de Afiliado</t>
  </si>
  <si>
    <t>Ajuste Estancia</t>
  </si>
  <si>
    <t>Pre-Admision</t>
  </si>
  <si>
    <t>Proceso</t>
  </si>
  <si>
    <t>Reversion de salida</t>
  </si>
  <si>
    <t>Ambulatorio</t>
  </si>
  <si>
    <t>Hospitalizacion</t>
  </si>
  <si>
    <t>Tra.Especial</t>
  </si>
  <si>
    <t>Internas</t>
  </si>
  <si>
    <t>Externas</t>
  </si>
  <si>
    <t>Censo Diario</t>
  </si>
  <si>
    <t>Datos Afiliado</t>
  </si>
  <si>
    <t>Aut. Masiva</t>
  </si>
  <si>
    <t>Rev.Auditor</t>
  </si>
  <si>
    <t>Crear</t>
  </si>
  <si>
    <t>Anular</t>
  </si>
  <si>
    <t>Consultar</t>
  </si>
  <si>
    <t>Tramitar</t>
  </si>
  <si>
    <t>Activar</t>
  </si>
  <si>
    <t>Usuarios</t>
  </si>
  <si>
    <t>Manejo de caja</t>
  </si>
  <si>
    <t>Recaudos</t>
  </si>
  <si>
    <t>Aplicación de Abonos</t>
  </si>
  <si>
    <t>Entregar Turno</t>
  </si>
  <si>
    <t>Consignaciones</t>
  </si>
  <si>
    <t>Control de cajas</t>
  </si>
  <si>
    <t>Liberar caja</t>
  </si>
  <si>
    <t>Cierre de caja</t>
  </si>
  <si>
    <t>Aut. De Reintegros</t>
  </si>
  <si>
    <t>Reintegros</t>
  </si>
  <si>
    <t>Liberar abonos</t>
  </si>
  <si>
    <t>Venta Directa</t>
  </si>
  <si>
    <t>Manual</t>
  </si>
  <si>
    <t>Facturacion EPS</t>
  </si>
  <si>
    <t>Prefactura</t>
  </si>
  <si>
    <t>Reimprimir</t>
  </si>
  <si>
    <t>Impresión de formatos</t>
  </si>
  <si>
    <t>Soat</t>
  </si>
  <si>
    <t>FURCEN</t>
  </si>
  <si>
    <t>FURIPS</t>
  </si>
  <si>
    <t>FURTRAN</t>
  </si>
  <si>
    <t>ATEP</t>
  </si>
  <si>
    <t>FURPEN</t>
  </si>
  <si>
    <t>Factura No operacionales</t>
  </si>
  <si>
    <t>unificacion de cargos</t>
  </si>
  <si>
    <t>Facturacion capitacion</t>
  </si>
  <si>
    <t>Datos RIPS</t>
  </si>
  <si>
    <t>Generacion de RIPS</t>
  </si>
  <si>
    <t>Remision de cuentas</t>
  </si>
  <si>
    <t>Rdicacion de cuentas</t>
  </si>
  <si>
    <t>Radicacion de facturas</t>
  </si>
  <si>
    <t>Radicacion de respuesta</t>
  </si>
  <si>
    <t>Radicacion de respuesta de Notificacion</t>
  </si>
  <si>
    <t>Glosas</t>
  </si>
  <si>
    <t>Recepcion de glosas</t>
  </si>
  <si>
    <t>Respuesta de glosas</t>
  </si>
  <si>
    <t>Notificacion EPS</t>
  </si>
  <si>
    <t>Respuesta Notificacion</t>
  </si>
  <si>
    <t>Conciliacion de glosas</t>
  </si>
  <si>
    <t>Conciliacion glosa sin notificar</t>
  </si>
  <si>
    <t>Acta de conciliacion glosas</t>
  </si>
  <si>
    <t>Notas de facturacion</t>
  </si>
  <si>
    <t>Conciliacion directa</t>
  </si>
  <si>
    <t>Envios</t>
  </si>
  <si>
    <t>Liberar Triage</t>
  </si>
  <si>
    <t xml:space="preserve">   Buenas tardes. Validando el caso se informa que el sistema no est? presentado inconsistencia, es importante tener en cuenta que cuando un producto ya sea insumo o procedimiento este dentro del portafolio con un valor tipo ?valor variable?, al momento de facturar se le debe colocar manualmente el valor del art?culo, puesto que si no se realiza el quedara con valor (0) y no entrara a la unificaci?n de cargos. Se devuelve el caso para cierre por parte del cliente. Cordialmente Andrea Vega Torres  
 </t>
  </si>
  <si>
    <t xml:space="preserve">Buenos dias Agradezco su colaboracion en enviarnos los instructivos de creacion de instancia, roles, tablespace y estructura de la base de datos de hosvital 7 v 15.3, segun directriz del Ing. de Desarrollo German Montano. Muchas gracias Fredy Leonardo Prieto Sanchez. Ing de Sistemas Senior </t>
  </si>
  <si>
    <t xml:space="preserve">Buenos dias. Al momento de realizar ordenes medicas ya sea por HC urgencias o hospitlazaci?n, se imprirme el reporte por la opci?n una "impresion total" en cualquiera de las pantallas de ordenes medicas WORDTPRC2, el sistema esta validando unicamente las impresi?n ordens de imagenes diagnosticos en todas las pantallas Pruebas en la version 16.1, pantalla WORDTPRC2 Se adjunta videos del caso Cordialmente Andrea VEga Toirres </t>
  </si>
  <si>
    <t>Buenos dias Al momento de realizar la impresi?n de la evoluci?n SOAP, evoluci?n entre otros informes, sesto sucece puesto que el sistema no tiene un tope de digitos y genera el reportes sin tener encuenta las margenes. Se adjunta soporte. Cordialmente Andrea Vega Torres</t>
  </si>
  <si>
    <t>Buenos dias. En el modulo de apoyo teraputico al momento de digitar muchos datos, el sistema saca un error, ademas no tiene un aviso del tope de caracteres que se deben digitar en estos campos. Se adjunta video y error Exception in thread "main" org.eclipse.swt.</t>
  </si>
  <si>
    <t xml:space="preserve">Buenas tardes. El siguiente caso se presenta cuando un paciente ya se le ha cerrado la admisi?n y se debe autorizar por farmacia una devoluci?n realizada por enfermeria en la pantalla WTAADMSMOVIN, el sistema no permiente hacer esto y pide que el paciente tenga una admisi?n abierta, esto no es funcional puesto que genera doble proceso ya que para realizar esta devoluci?n al inventario se debe hacer con una entrada almacen sin orden de compra lo que hace que el proceso no sea continuo. Se solicta que esta validaci?n no afecte el ingreso a inventarios en el caso que el pacinte ya no este en la instituci?n. Se adjuna video Versi?n 16.1 Cordialmente Andrea Vega Torres </t>
  </si>
  <si>
    <t xml:space="preserve">BUEN DIA POR MEDIO DE LA PRESENTE QUIERO REPORTAR QUE SE ESTA GENERANDO UN SALTO DE CONSECUTIVOS QUE SE EVIDENCIA EN LA CONTABILIZACI?N DE NOTAS CREDITO, AL CONSULTAR LOS MOVIMIENTOS NGN. SE DETECTO QUE EL INCONVENIENTE SE PRESENTA EN EL MODULO DE RESPUESTA DE NOTIFICACION YA QUE EL SISTEMA PERMITE GENERAR NOTA CREDITO A RESPUESTA CON UN ESTADO DE GLOSA NOTIFICADO, LA NOTA SOLAMENTE SE GENERA EN PDF, YA QUE DE ESTE DOCUMENTO NGN NO QUEDA RASTRO EN LAS TABLAS ADMGLO Y TAMPOCO SE PUEDE VER EN LA APLICACI?N. COMO NO HAY REGISTRO DE ESTA NOTA CREDITO ESTO NO SE CONTABILIZA Y POR ENDE SE VE EL SALTO DE CONSECUTIVO EN LOS MOVIMIENTOS CONTABLES ADJUNTO SOPORTES AGRADEZCO SU PRONTA RESPUESTA Y COLABORACI?N Laura Andrea Hurtado Rojas Ingeniera de Sistemas Planeaci?n y tecnolog?a Ext. 55013 </t>
  </si>
  <si>
    <t>NOTAS :</t>
  </si>
  <si>
    <r>
      <t>Errores reportarlos en color (</t>
    </r>
    <r>
      <rPr>
        <sz val="11"/>
        <color rgb="FFFF0000"/>
        <rFont val="Calibri"/>
        <family val="2"/>
        <scheme val="minor"/>
      </rPr>
      <t>Rojo</t>
    </r>
    <r>
      <rPr>
        <sz val="11"/>
        <color theme="1"/>
        <rFont val="Calibri"/>
        <family val="2"/>
        <scheme val="minor"/>
      </rPr>
      <t>)</t>
    </r>
  </si>
  <si>
    <t>EJEMPLO - Ruta Critica</t>
  </si>
  <si>
    <t>Realizar Record Anestesico</t>
  </si>
  <si>
    <t>Evolucionar x Urgencias</t>
  </si>
  <si>
    <t>Crear Folio</t>
  </si>
  <si>
    <t>Basica de Urgencias</t>
  </si>
  <si>
    <t>Consulta</t>
  </si>
  <si>
    <t>Salida</t>
  </si>
  <si>
    <t>Motivo Consulta</t>
  </si>
  <si>
    <t>Diagnostico</t>
  </si>
  <si>
    <t>Formulacion</t>
  </si>
  <si>
    <t>Ordenes Medicas- Lab</t>
  </si>
  <si>
    <t>Interconsulta</t>
  </si>
  <si>
    <t>Imagenes Rx</t>
  </si>
  <si>
    <t>Mot/Enf.Actual/Causa Ext</t>
  </si>
  <si>
    <t>Dolor de cabeza</t>
  </si>
  <si>
    <t>Incapacidad</t>
  </si>
  <si>
    <t>PROCESO INTERNO … (CLINICA)</t>
  </si>
  <si>
    <t>Reabastecer bodega 08 Con Acetaminofen</t>
  </si>
  <si>
    <t>Enviar a compras la del paciente, responder la de consumo</t>
  </si>
  <si>
    <t>Realizar la entrada de almacen de la req.Paciente</t>
  </si>
  <si>
    <t>Causar la entrade de almacen de paciente</t>
  </si>
  <si>
    <t>Realizar requisicion de Consumo-Suministro/para paciente Medicamento</t>
  </si>
  <si>
    <t>Realizar la compras del paciente</t>
  </si>
  <si>
    <t>Crear cuenta x cobrar</t>
  </si>
  <si>
    <t>Detallar recibo de caja</t>
  </si>
  <si>
    <t>Crear recibo de caja EPS por valor facturas Hospit-Urgencias</t>
  </si>
  <si>
    <t>Crear recibo de caja a proveedor de lac compra de paciente</t>
  </si>
  <si>
    <t>El Banco emite una nota Bancaria…</t>
  </si>
  <si>
    <r>
      <t>Realizar ruta critica (3) Pacientes -Hospi (</t>
    </r>
    <r>
      <rPr>
        <b/>
        <sz val="11"/>
        <color rgb="FF00B0F0"/>
        <rFont val="Calibri"/>
        <family val="2"/>
        <scheme val="minor"/>
      </rPr>
      <t>Azul</t>
    </r>
    <r>
      <rPr>
        <sz val="11"/>
        <color theme="1"/>
        <rFont val="Calibri"/>
        <family val="2"/>
        <scheme val="minor"/>
      </rPr>
      <t xml:space="preserve">) -Urge </t>
    </r>
    <r>
      <rPr>
        <sz val="11"/>
        <color rgb="FF7030A0"/>
        <rFont val="Calibri"/>
        <family val="2"/>
        <scheme val="minor"/>
      </rPr>
      <t>(</t>
    </r>
    <r>
      <rPr>
        <b/>
        <sz val="11"/>
        <color rgb="FF7030A0"/>
        <rFont val="Calibri"/>
        <family val="2"/>
        <scheme val="minor"/>
      </rPr>
      <t>Morado</t>
    </r>
    <r>
      <rPr>
        <sz val="11"/>
        <color theme="1"/>
        <rFont val="Calibri"/>
        <family val="2"/>
        <scheme val="minor"/>
      </rPr>
      <t>) -Consulta-Externa. (</t>
    </r>
    <r>
      <rPr>
        <sz val="11"/>
        <color rgb="FF00B050"/>
        <rFont val="Calibri"/>
        <family val="2"/>
        <scheme val="minor"/>
      </rPr>
      <t>Verde</t>
    </r>
    <r>
      <rPr>
        <sz val="11"/>
        <color theme="1"/>
        <rFont val="Calibri"/>
        <family val="2"/>
        <scheme val="minor"/>
      </rPr>
      <t>) Proceso Interno de Clinica (</t>
    </r>
    <r>
      <rPr>
        <b/>
        <sz val="11"/>
        <color theme="7" tint="-0.499984740745262"/>
        <rFont val="Calibri"/>
        <family val="2"/>
        <scheme val="minor"/>
      </rPr>
      <t>ummm</t>
    </r>
    <r>
      <rPr>
        <sz val="11"/>
        <color theme="1"/>
        <rFont val="Calibri"/>
        <family val="2"/>
        <scheme val="minor"/>
      </rPr>
      <t>)</t>
    </r>
  </si>
  <si>
    <t>Crear un movimiento automatico PARALEO</t>
  </si>
  <si>
    <t>Castiga cartera de alguna facturas seleccionadas</t>
  </si>
  <si>
    <t>Legalizacion de anticipos</t>
  </si>
  <si>
    <t>Crear una caja Menor</t>
  </si>
  <si>
    <t>Legalizar una caja menor</t>
  </si>
  <si>
    <t>Basicas</t>
  </si>
  <si>
    <t>Para usuario ABF</t>
  </si>
  <si>
    <t>Inventar ABF Leg.Caja menor</t>
  </si>
  <si>
    <t>Realizar anticipo a provvedor de la compra</t>
  </si>
  <si>
    <t>Realizar pago a provvedor de la compra</t>
  </si>
  <si>
    <t>Crear legalizacion de caja menor</t>
  </si>
  <si>
    <t>Aplicar salida clinica al final</t>
  </si>
  <si>
    <t>Ingreso</t>
  </si>
  <si>
    <t>Antecedentes</t>
  </si>
  <si>
    <t>Evolucion</t>
  </si>
  <si>
    <t>Proced.No Qx</t>
  </si>
  <si>
    <t>Proc. No Qx</t>
  </si>
  <si>
    <t>Proced.Qx</t>
  </si>
  <si>
    <t>Inteconsultas</t>
  </si>
  <si>
    <t>incapacidad</t>
  </si>
  <si>
    <t>Resultados</t>
  </si>
  <si>
    <t>Partograma</t>
  </si>
  <si>
    <t>PENDIENTE</t>
  </si>
  <si>
    <t>Ecografia dd abdomen - Ecigrafia de higado -radiografia de mano</t>
  </si>
  <si>
    <t>De lab- Rx - No Qx</t>
  </si>
  <si>
    <t>Salida Clinica - para la factura</t>
  </si>
  <si>
    <t>Planear-Aplicar medicamentos /Ordena Insumo</t>
  </si>
  <si>
    <t>??????????</t>
  </si>
  <si>
    <t>???????????</t>
  </si>
  <si>
    <t>Responder la Rx- Noqx</t>
  </si>
  <si>
    <t>Responder la Rx y el No qx</t>
  </si>
  <si>
    <t>Evoluciona a Maria Paula</t>
  </si>
  <si>
    <t>Agregar folio una ves salida ABC</t>
  </si>
  <si>
    <t>Responder proced.Qx</t>
  </si>
  <si>
    <t>Responder Imágenes Dx</t>
  </si>
  <si>
    <t>Crear Dietas</t>
  </si>
  <si>
    <t>Crear Inmunizaciones</t>
  </si>
  <si>
    <t>Ver el turno ABF</t>
  </si>
  <si>
    <t>Lista-Pantalla - plena prueba</t>
  </si>
  <si>
    <t>Reintegrar Abono liberado</t>
  </si>
  <si>
    <t>Liberar Abono/Crear nuevo Abono</t>
  </si>
  <si>
    <t>Herramientas de facturacion</t>
  </si>
  <si>
    <t>Consultar Factura-Abono</t>
  </si>
  <si>
    <t>Se presenta error al momento de ingresar a la pestaña de SOAP en la HC Urgencias</t>
  </si>
  <si>
    <t xml:space="preserve">Buenas tardes. Al momento de ingresar a la historia clinica de urgencias, a la pesta?a de evoluci?n SOAP, el sistema genera el siguiente eror y se cieerra. org.eclipse.swt.SWTException: i/o error (java.io.FileNotFoundException: tnmclas.jpg (El sistema </t>
  </si>
  <si>
    <t>Buenas tardes Al pasar las ordenes medicas a la hc, no se esta cargando la informacion en las interfaces. En ordenima el folio aparece como abierto Se adjunta video. Cordialmente Andrea Vega Torres</t>
  </si>
  <si>
    <t xml:space="preserve">Procesos : Pagos : Realiza pagos a un tercero por medio del proceso PAGO, Se selecciona transaccion del concepto, paguese a nombre de (creo Tercero), aquí trae las ctas con saldo x pagar al proveedor, se asocia un flujo de caja, se selecciona y se confirma, genera un TCE y el cheque que genero, imprime el cheque./ Obligacion Individual </t>
  </si>
  <si>
    <t>ver que pasa aquip</t>
  </si>
  <si>
    <t>Que pasa por aquí ?</t>
  </si>
  <si>
    <t>Aplicarlo</t>
  </si>
  <si>
    <t>El abono liberado</t>
  </si>
  <si>
    <t>Reintegrar</t>
  </si>
  <si>
    <t>Contabilizar el reintegro</t>
  </si>
  <si>
    <t>Ingresar Procedimiento</t>
  </si>
  <si>
    <t>Ingresar Suministro</t>
  </si>
  <si>
    <t>Aplica Abono</t>
  </si>
  <si>
    <t>Traslados de cargos</t>
  </si>
  <si>
    <t>Ajuste de Estancias</t>
  </si>
  <si>
    <t>Ver</t>
  </si>
  <si>
    <t>ver</t>
  </si>
  <si>
    <t>Realizar</t>
  </si>
  <si>
    <t>Anular factura</t>
  </si>
  <si>
    <t>Ver/Anular factura</t>
  </si>
  <si>
    <t>Contabilizar recibos de caja</t>
  </si>
  <si>
    <t>Generar</t>
  </si>
  <si>
    <t>Remitir</t>
  </si>
  <si>
    <t>Radicar</t>
  </si>
  <si>
    <t>Crear glosa</t>
  </si>
  <si>
    <t>Recepcionarla/ Nota credito</t>
  </si>
  <si>
    <t>Crear notificacion</t>
  </si>
  <si>
    <t>Responder not/Nota credito</t>
  </si>
  <si>
    <t>Probar envio</t>
  </si>
  <si>
    <t>Probar confirmar</t>
  </si>
  <si>
    <t>Crear asiento de ajuste AJC</t>
  </si>
  <si>
    <t>Mayorizar</t>
  </si>
  <si>
    <t>Cerrar periodo Contable AL FINAL</t>
  </si>
  <si>
    <t>Reabastecer</t>
  </si>
  <si>
    <t>Enviar a compras</t>
  </si>
  <si>
    <t>??</t>
  </si>
  <si>
    <t>Causar la entras con OC</t>
  </si>
  <si>
    <t>Ver proceso..</t>
  </si>
  <si>
    <t>Reabastecer desde aquí - Que pasa?</t>
  </si>
  <si>
    <t>Consultas</t>
  </si>
  <si>
    <t>Obligacion-Movto</t>
  </si>
  <si>
    <t>Hacer un movimiento pequeño</t>
  </si>
  <si>
    <t>Detallar Rc de la EPS pagador factura</t>
  </si>
  <si>
    <t>Ealborar mov automatico</t>
  </si>
  <si>
    <t>Castigar otras cuentas</t>
  </si>
  <si>
    <t>Entrar un documento</t>
  </si>
  <si>
    <t>Legalizar documento</t>
  </si>
  <si>
    <t>Realizar Reintegro en cheque</t>
  </si>
  <si>
    <t>Crear anticipo EPS pagador factura</t>
  </si>
  <si>
    <t>Pagar Ocompra</t>
  </si>
  <si>
    <t>Elaborar RC pagado factura</t>
  </si>
  <si>
    <t>?????</t>
  </si>
  <si>
    <t>Consignar el cierre de caja dia</t>
  </si>
  <si>
    <t>Crear NBN del banco</t>
  </si>
  <si>
    <t>Legalizar caja menor</t>
  </si>
  <si>
    <t>Cambio</t>
  </si>
  <si>
    <t>ummm… (2) Dias</t>
  </si>
  <si>
    <t>????</t>
  </si>
  <si>
    <t>Ver proceso</t>
  </si>
  <si>
    <t>Validar</t>
  </si>
  <si>
    <t>PACIENTE URGENCIAS (ECC) ACC. TRANSITO</t>
  </si>
  <si>
    <t>PACIENTE HOSPIT (ABF) ENF.GRAL</t>
  </si>
  <si>
    <t>PACIENTE CONSUTA EXTERNA (MPB) CEXT</t>
  </si>
  <si>
    <t>Requisicion suministro que falta kaardex</t>
  </si>
  <si>
    <t>Legalizar</t>
  </si>
  <si>
    <t>Liberer</t>
  </si>
  <si>
    <t xml:space="preserve"> Ver</t>
  </si>
  <si>
    <t>Agendas</t>
  </si>
  <si>
    <t>Detalle de Agenda Medica</t>
  </si>
  <si>
    <t>Consultorios-Quirofano</t>
  </si>
  <si>
    <t>Pabellon- Cama</t>
  </si>
  <si>
    <t>Personal Clinica</t>
  </si>
  <si>
    <t>Archivo/Logistico/</t>
  </si>
  <si>
    <t>Archivo/Logistico</t>
  </si>
  <si>
    <t>Cita Medica</t>
  </si>
  <si>
    <t>Analisis-Plan</t>
  </si>
  <si>
    <t>Perso-Fami.Alegr</t>
  </si>
  <si>
    <t>Ordenes Medicas</t>
  </si>
  <si>
    <t>Laboratorio</t>
  </si>
  <si>
    <t>Imágenes Rx</t>
  </si>
  <si>
    <t>Proced NoQx</t>
  </si>
  <si>
    <t>Incapacidaddes</t>
  </si>
  <si>
    <t>Recomendaciones</t>
  </si>
  <si>
    <t>Certificados</t>
  </si>
  <si>
    <t>Registrar</t>
  </si>
  <si>
    <t>En teoria -sigue proceso normal fact-remis-Rad-Glos-not-Conc-Con.Fac-Con-NC-Con-Inv, etc</t>
  </si>
  <si>
    <t>CC:19465673/ABF/PAB.TRIAGE/se crea y se procesa de inmediato/procesa bien el trigae ,pide la enf gral, y todos los datos signos, peso, estatura, etc, pero se bloquea en la pantalla informe/ACCIDENTE de transito , poitraumatismo,urgencais adultos/NO GENERO LAADMISION. /SE LIBERO Y SE Cancelo el triage ...ok TOCO HACERLO POR MODELO DE PRUEBAS  Y POR LA OPCUON ADMISIONES/TRIAGE ...</t>
  </si>
  <si>
    <t>CC:19465673/ABF/TRIAGE/LIBERA Y CANCELA EL TRIAGE ADECUADAMENTE</t>
  </si>
  <si>
    <t>ingresar,, OK No hay novedad</t>
  </si>
  <si>
    <t>Cambio de servicio/No pude cambairlo de servicio no esatba coherente la salida/</t>
  </si>
  <si>
    <t>Ver .. OK</t>
  </si>
  <si>
    <t xml:space="preserve">Buen dia por medio de la presente informo que al crear una referencia y registrar los datos dx-res-hist, serv solicitado y motivo de remision se cierra por caracteres Exception in thread "main" org.eclipse.swt.SWTException: Failed to execute runnable </t>
  </si>
  <si>
    <r>
      <t>Buenos dias. Se anexan clases al caso para aprobaci?n. Cordialmente. Andrea Vega Torres</t>
    </r>
    <r>
      <rPr>
        <sz val="7.5"/>
        <color theme="1"/>
        <rFont val="Verdana"/>
        <family val="2"/>
      </rPr>
      <t xml:space="preserve"> </t>
    </r>
  </si>
  <si>
    <t>RESULTADO DE IMAGENES</t>
  </si>
  <si>
    <t>AL CONSULTAR EL RESULTADO DE IM?GENES POR RESUMEN DE HISTORIA CL?NICA SE PRESENTA LO SIGUIENTE: 1. EL NOMBRE DEL MEDICO QUE SOLICITO ES EL MISMO QUE REALIZO 2. POR RANGO DE FOLIOS NO APARECE EL RESULTADO 3. AL IMPRIMIR POR RESUMEN DE HISTORIA CLINICA RESULTADOS SE VE SOLICITADO Y REALIZADO POR EL MISMO MEDICO QUE SOLICITO SE ENVIAN LOS PDF GENERADOS</t>
  </si>
  <si>
    <t>Ver.ok</t>
  </si>
  <si>
    <t>Ojo -Platicar una reversion de salida de paciente</t>
  </si>
  <si>
    <t>Signos vitales-DxFOLIO 217</t>
  </si>
  <si>
    <t>Todos:Personales,Familares FOLIO 218</t>
  </si>
  <si>
    <t>Evolucionar-SOAP FOLIO 219</t>
  </si>
  <si>
    <t>POS:ACETAMINOFEN 500MG TABLETA/NO_POS:ACETAMINOFEN FOSFATO DE CODEINA 500+30 MG y se modifica la formulacion …</t>
  </si>
  <si>
    <t>Fosfatasa Alcalina - Tropönina T Cuantitativa- folio 222</t>
  </si>
  <si>
    <t>Apendicetomia Sodica -- folio 225 / sale pendiente en el modulo de cirugia</t>
  </si>
  <si>
    <t>23010104 Exodoncia Simple No Pos - folio 226</t>
  </si>
  <si>
    <t>No Pos: 940700 -8 folio 227</t>
  </si>
  <si>
    <t>Dr. Gustavo Adolfo Uriza -folio 228</t>
  </si>
  <si>
    <t>De 1 Mes generarla - Imprimir - folio 229</t>
  </si>
  <si>
    <t>Requiscion 35428 / 35429 CUPS:51522-3/19940411-6</t>
  </si>
  <si>
    <t>OK-espera Entrada Almacen</t>
  </si>
  <si>
    <t>Devolvi 10 unidades de "51522-3        " ok</t>
  </si>
  <si>
    <t>Despachar cantidad:51522-3  , 10 UNID ok</t>
  </si>
  <si>
    <t>Dispensar cantidad/19940411-6,4 UNID   ok</t>
  </si>
  <si>
    <t>Elaborar orden de compra .SDO-PROD-COC:"19940411-6     " ok</t>
  </si>
  <si>
    <t>Entrada a almacen CEC 41562 DEL PRODUCTO "19940411-6     "</t>
  </si>
  <si>
    <t>Se hace desde compras verificar por que No causa con flag ordtio,ordeest, nofiltra CFA 27786</t>
  </si>
  <si>
    <t>Autorizar devolucion OK, CREADOC ENT</t>
  </si>
  <si>
    <t>Planear-Aplicar medicamentos,, oj se planea "19940411-6     "/ se aplica ok</t>
  </si>
  <si>
    <t>Pedir suministro CUT15000125  OK</t>
  </si>
  <si>
    <t xml:space="preserve"> , Se crea una estancia va a caer a la centa del paciente</t>
  </si>
  <si>
    <t>Ver. SE VE OK</t>
  </si>
  <si>
    <t>Ver / NO SE VEN AQUIP</t>
  </si>
  <si>
    <t>Realizar reintegro en cheque</t>
  </si>
  <si>
    <t>Cuentas Inventarios (Son otra cosa: Ej:Para Causaciones, por ejemplo))</t>
  </si>
  <si>
    <t>Por kardex se aprecia lo formulado(frmsmns) lo planeado-aplicado (frmsmns1)</t>
  </si>
  <si>
    <t>Crea Abono No 572295, por $19000</t>
  </si>
  <si>
    <t>proc 000028</t>
  </si>
  <si>
    <t>Sum xx OK CEFUROMANINA</t>
  </si>
  <si>
    <t>25/2/20016 0800 amd.Programar Dia  0471100 Apendicectomia Sodica  - Espec, neurocirugia - portafolio - Confirmar ABF/ Se Confrma</t>
  </si>
  <si>
    <t>Realizar Descripcion Qx, Solo hasta mañana 25/02/2016</t>
  </si>
  <si>
    <t>Generar 2 Abono Abono 572296</t>
  </si>
  <si>
    <t>oK, Se actualiza</t>
  </si>
  <si>
    <t>Elaboracion Tarjeta de Triage Folio 2</t>
  </si>
  <si>
    <t>Cancele por botorn borrar Triage y OK</t>
  </si>
  <si>
    <t>No sale enel censo diario</t>
  </si>
  <si>
    <t>No Aplica</t>
  </si>
  <si>
    <t>Nop</t>
  </si>
  <si>
    <t xml:space="preserve">oK, </t>
  </si>
  <si>
    <t>No pcientes Urgencias</t>
  </si>
  <si>
    <t>CC:51872242/ECC/PAB.TRIAGE/ENF EMBARAZO</t>
  </si>
  <si>
    <t>No hay nada aun</t>
  </si>
  <si>
    <t>No es Urg</t>
  </si>
  <si>
    <t>Genera Abono Nro 573497</t>
  </si>
  <si>
    <t>POS:DIPIRONA SODICA 1 G AMP/ NO_POS:HISOCINA -DIPIRONA 10 MG TB OK POS Y NOPOS 1 DIA Y 5 DIAS CADA 12 Y CADA 6 HIORAS RESPECTIVAMENTE</t>
  </si>
  <si>
    <t>Lab- Amilasa-  Cloro -Bilirrubina Total - Nitrogeo ureico  OK</t>
  </si>
  <si>
    <t>Eco Abdomen -  rd Abdomen Simple OK</t>
  </si>
  <si>
    <t>NEUROCIRUGIA Y GASTRO</t>
  </si>
  <si>
    <t>Terapia Fisica - Nebulizacion OK</t>
  </si>
  <si>
    <t>8 Dias OK TODO EN FOLIO NRO 3</t>
  </si>
  <si>
    <t>NO LA GENERO</t>
  </si>
  <si>
    <t>Responder Interconsulta Gastro OK</t>
  </si>
  <si>
    <t>NO APLICA NO EN CITA MEDICA OK</t>
  </si>
  <si>
    <t>Crear turno ECC  / Con admision creada, Al crera el turno quedo como RESERVADO</t>
  </si>
  <si>
    <t>Programar Dia X - Espec - portafolio - Confirmar ECC OK</t>
  </si>
  <si>
    <t>Al momento de realizar el despacho x remision crea automaticamente la Entrada de almacen y la Salida y la carga a la cuenta del paciente…</t>
  </si>
  <si>
    <t>Se realiza cae a lacuenta de paciente genra documento SAL</t>
  </si>
  <si>
    <t>Voy a devolver 5 directos</t>
  </si>
  <si>
    <t>Genera documento ENT-182951 Transaccion DEVASIS y resta de la cuenta de paciente para la factura</t>
  </si>
  <si>
    <t xml:space="preserve">No se que es lo que hace lo hice peor nose que ahce </t>
  </si>
  <si>
    <t>Autorizar medicamento NO POS / ok</t>
  </si>
  <si>
    <t>No se puede ingresar por aquip</t>
  </si>
  <si>
    <t>Hoja de ruta error al consultar la factura no coincide el punto de ruta actual</t>
  </si>
  <si>
    <t>Buenos dias. Al momento de realizar la consulta de una factura en el modulo de administraci?n de cuentas el punto de ruta actual no coincide con el punto de ruta asociado en el De para confirmar. Cordialmente Andrea Vega Torres</t>
  </si>
  <si>
    <t>Error modificacion de comprobante</t>
  </si>
  <si>
    <t xml:space="preserve">Buenos dias El el proceso de modifiaciaon de comprobantes contables, el momento de corregir uno de los registros se presentan las siguientes anomalias: 1.Al hacer la modificacion de la cuenta del comprobante, conserva el centro de costo del primer registro efectuado. 2.Al hacer la modificacion de la cuenta del comprobante, si el campo de SU;SCU;CC se deja vacio, conserva el centro de costo del registro que se reemplazo. Se adjunta video del caso MIGUEL JAVIER PORTELA </t>
  </si>
  <si>
    <t>Realizar Descripcion Qx OK</t>
  </si>
  <si>
    <t>Dispensamos el  19914694-1 buscapina gotas</t>
  </si>
  <si>
    <t>CXP error modificaciòn concepto CFA</t>
  </si>
  <si>
    <t>Buenos dias En el momento de generar reporte de movimiento CFA se modifica el concepto para la causacion y se genera. pero al verificar la obligacion por cxp consultas movimiento de obligacion y luego en cada documento y se ve en la vista de contabilidad solo el concepto quedo guardado para 2 movimientos contables de los tres que se modificar?n. Se adjunta videos y soporte Cordialmente MIGUEL JAVIER PORTELA</t>
  </si>
  <si>
    <t>ERROR EN EL PDF DE COMPROBANTES GENERADOS POR RANGO</t>
  </si>
  <si>
    <t>Buenos dias En la generacion del reporte PDF de Comprobantes por rango, en el pie de firma "ELABORO" no se muestra la firma del usuario que elabora; solamente en algunas paginas se muestra el usuario. Se adjunta video y soportes MIGUEL JAVIER PORTELA</t>
  </si>
  <si>
    <t>Despachar cantidad no hay stocck</t>
  </si>
  <si>
    <t>proc xx  399701</t>
  </si>
  <si>
    <t>Generar 2 Abono  573498 POR 12500</t>
  </si>
  <si>
    <t>Realice entrega de turno 47884</t>
  </si>
  <si>
    <t>Elaborar cierre de caja=5900</t>
  </si>
  <si>
    <t>Autorizar el Reintegro EL ABONO 573497, GENERA AUTORIZACION DE DEVOLUCION DE ABONO</t>
  </si>
  <si>
    <t>Registrar consigancion cierre de caja dia 1/03 NRO 5900   TCO 24880</t>
  </si>
  <si>
    <t>Validar (Nomientras no se haya facturado)</t>
  </si>
  <si>
    <t>Facturasr-Anualr-refacturar-Remis-radicar-Glosar-rta.glo-Not-Rta.Not-Conci-Contab</t>
  </si>
  <si>
    <t>COLONoSCOPIA</t>
  </si>
  <si>
    <t>WCAUFACS</t>
  </si>
  <si>
    <r>
      <t>Buenos dias El caso se cierra ya que se informa al cliente que la solicitud es una funcionalidad adicional que esta en desarrollo y no un error. MIGUEL JAVIER PORTELA</t>
    </r>
    <r>
      <rPr>
        <sz val="7.5"/>
        <color theme="1"/>
        <rFont val="Verdana"/>
        <family val="2"/>
      </rPr>
      <t xml:space="preserve"> </t>
    </r>
  </si>
  <si>
    <t>ERROR EN LA ASIGNACION DE CENTRO DE COSTO AL DETALLAR RECIBOS DE CAJA</t>
  </si>
  <si>
    <t>Buenos dias Al momento de detallar una recibo de caja de forma manual por el modulo de cxc/procesos recibos de caja el sistema no obliga un centro de costo por la cuenta 42959501, cuando se esta haciendo detallando de forma manual (aunque cuenta con los parametros que acumula por centro de costo y tercero). Es necesario hacer el reproceso para modificar este movimiento y asigmarle el CC al que se encuentra asociado. Se adjunta video y soportes MIGUEL JAVIER PORTELA</t>
  </si>
  <si>
    <t>Hojaderuta error al momento de agregar el usuario PARA en proceso de crear un envio</t>
  </si>
  <si>
    <t>Buenos dias. Al momento de crear un envio por proceso en la hoja de ruta, se asocia el usuario PARA el sistema no esta validando la informaci?n y saca un aviso que dice que no es parametrizado el punto para el usuario. Se adjunta video al caso. Cordialmente Andrea Vega Torres.</t>
  </si>
  <si>
    <t>WVENCXC VENCIMIENTO DE CUENTAS POR COBRAR</t>
  </si>
  <si>
    <t xml:space="preserve">Buenos dias Los tiempos de ejecucion del reporte de CxC cuentas vencidad supera las 4 horas.Inicia antes de las 12m mas adelante en el video se observa que son aprox las 4:41 pm y no ha terminado. El programa UVenNCxC (con este se genera el error) no se encuentra en el menu del SAC, se registra el caso con el programa relacionado. se adjunta video y soportes. Cordialmente MIGUEL JAVIER PORTELA </t>
  </si>
  <si>
    <t>Realizar Record Anestesico PENDIENTE/QUEDA EN ESTADO CERRADO</t>
  </si>
  <si>
    <t>Sum xx 41416-02 / pregunta donde sta el valor del suministro</t>
  </si>
  <si>
    <t>Ver --ok</t>
  </si>
  <si>
    <t>Ver -- ok</t>
  </si>
  <si>
    <t>ver --ok</t>
  </si>
  <si>
    <t>No se deja anular si ya esta en un turno de caja</t>
  </si>
  <si>
    <t>Se genera Refactura No 2242812</t>
  </si>
  <si>
    <t>Generar se generan</t>
  </si>
  <si>
    <t>Remision nro 51801</t>
  </si>
  <si>
    <t>Radicacion nro 51801</t>
  </si>
  <si>
    <t>Crear glosa OK</t>
  </si>
  <si>
    <t>Recepcionarla/ Nota credito NFR 10617</t>
  </si>
  <si>
    <t>Crear notificacion OK</t>
  </si>
  <si>
    <t>Responder not/Nota credito NGN 890</t>
  </si>
  <si>
    <t>Conciliar acta de conciliacion nro 8 por cero pesos</t>
  </si>
  <si>
    <t>Contabilizacion Facturacion OK</t>
  </si>
  <si>
    <t>Contabilizacion Notas credito OK</t>
  </si>
  <si>
    <t>Contabilizacion Inventarios OK</t>
  </si>
  <si>
    <t>Contabilizar recibos de caja OK</t>
  </si>
  <si>
    <t>Contabilizacion Facturacion radicada OK</t>
  </si>
  <si>
    <t>Contabilizar el reintegro NO HIZO NADA</t>
  </si>
  <si>
    <t>SOLICITUD PAQUETES DE CLASES NIIF-CLASES MAYORIZACION</t>
  </si>
  <si>
    <t>Buenos dias Agradezco el suministro de las clases para el modulo NIIF, para ser probadas en version 16.1 en la Clinica de la universidad de la sabana. Asi mismo clases que corrijan el tiempo de ejecucion del proceso de Mayorizacion. Atento a sus comentarios. Cordialmente MIGUEL JAVIER PORTELA</t>
  </si>
  <si>
    <t>ERROR-DUPLICA REGISTROS DE LAS NOTAS CREDITO DE GLOSAS. POSIBLE ALTERACION DEL VALOR</t>
  </si>
  <si>
    <t xml:space="preserve">Buenos dias El movimiento contable generado en el documento NCG (nota dredito de glosa) se duplica. Si se hace consulta sobre el movimiento, en el programa wcmovtocont se evidencia que los registros que tienen cuenta se duplican pero sin tener cuenta asignada. El movimiento se efectua en el programa WTGlores1, boton Nota credito. No es posible replicar el caso en video. Se adjuntan soportes de movimiento contable. Cordialmente MIGUEL JAVIER PORTELA </t>
  </si>
  <si>
    <t>ERROR-CAMBIA LA FECHA DE CXP CUANDO SE HACE ADICION A LA FACTURA</t>
  </si>
  <si>
    <t xml:space="preserve">Buenas tardes Cuando se hace la adicion de una cxp a una causacion CFA en su proceso normal es exitosa, pero, luego de hacer la consulta en CXP-consulta-mov obligacion el numero de factura FAR3-6438 (min 2:08) se evidencia que la fecha de obligacion y fecha de radicacion es sustituida por la fecha de la adicion (25/02/2016), no mantuvo la fecha del Documento de causacion CFA inicial realizado el 25 de Enero 2016. Este procedimiento debe conservar la fecha inicial de la causacion para mantener la integridad en las fechas de vencimiento de las CxP. Se adjuntan soportes para su analisis. Cordialmente MIGUEL JAVIER PORTELA </t>
  </si>
  <si>
    <r>
      <t>Buenas tardes Se adjuntan clases para impactar. en caso de incosstencia devolver el caso con los soportes necesarios. Cordialmente Miguel Portela</t>
    </r>
    <r>
      <rPr>
        <sz val="7.5"/>
        <color theme="1"/>
        <rFont val="Verdana"/>
        <family val="2"/>
      </rPr>
      <t xml:space="preserve"> </t>
    </r>
  </si>
  <si>
    <r>
      <t>Buenas Tardes Se debe parametrizar la transacci?n con el centro de costo que corresponde al concepto con cual se realizar? el ajuste por diferencia en el detalle de los recibos de caja. Esto se debe parametrizar en la ruta Tesorer?a/Tablas B?sicas/Procesos de Tesorer?a seleccionar la transacci?n y asignar el centro de costo correspondiente. En caso de persistir la inconsistencia favor anexar evidencias y devolver el caso. Cordialmente Miguel Portal</t>
    </r>
    <r>
      <rPr>
        <sz val="7.5"/>
        <color theme="1"/>
        <rFont val="Verdana"/>
        <family val="2"/>
      </rPr>
      <t xml:space="preserve"> </t>
    </r>
  </si>
  <si>
    <r>
      <t>Buenas tardes. Se ha modificado el proceso de generar movimientos de cuentas por pagar, para que cuando se registre un movimiento para saldar una obligaci?n, el saldo de la misma no se pierda. Se prueba la soluci?n al caso realizando obligaciones para el mismo tercero y cuenta, en la ruta CXP / PROCESOS / MOVIMIENTOS, al realizar la consulta de la obligaci?n en la ruta CXP / CONSULTAS / OBLIGACI?N MOVIMIENTO, se identifica que aparecen las obligaciones creadas para el mismo n?mero de obligaci?n y proveedor, mostrando el saldo correctamente. Se pasa el caso a verificado para su aprobaci?n. Cordialmente MIGUEL PORTELA</t>
    </r>
    <r>
      <rPr>
        <sz val="7.5"/>
        <color theme="1"/>
        <rFont val="Verdana"/>
        <family val="2"/>
      </rPr>
      <t xml:space="preserve"> </t>
    </r>
  </si>
  <si>
    <t>ERROR TIEMPO DE EJECUCION REPORTE DE VENCIMIENTO CXC</t>
  </si>
  <si>
    <t>error en punto de ruta al hacer una nfa</t>
  </si>
  <si>
    <t>Buenas tardes Por medio de la presente informo que la semana pasada se presentaron casos de facturas que no se pod?an anular, aparec?a en pantalla el mensaje que adjunto al caso. Se revisa financiero evidenciando que el saldo esta acivo y suman en la cartera Revisando el caso evidenciamos que si el clicod esta para la eps o la id del paciente, como el paciente ya pago su abono, lo pendiente queda por pagar por la eps, entonces hay que cambiar el nit por el de la eps, se realizo con el siguiente script: update HOJOBL set clicod='832003167' WHERE (EMPCOD = '1' and MCDpto = '001' and CntVig = 2015) and (HojNumObl = '2161573') and (DOCCOD = 'FAC') De esta forma ya se pudo anular las facturas, el inconveniente es que se presentaron mas casos como este. Solicitamos amablemente su colaboraci?n para determinar si es un error de la aplicaci?n y el motivo por el cual esto sucede. Agradezco su colaboraci?n Se reporto lo mismo en versi?n 15,3. el inconveniente continua en versi?n 16,1 Se adjuntan soportes</t>
  </si>
  <si>
    <t>ERROR-ASOCIA IMPUESTOS INACTIVOS A FORMAS DE PAGO</t>
  </si>
  <si>
    <t xml:space="preserve">Buenos dias Los impuestos asociados a los tipos de pago, para el caso se utilizan las tarjetas de credito, no estan validando si estan activos o inactivos. Cuando se hace la aplicaion hace los calculos sobre los dos impuestos (activo e inactivo) y asi se muestra en el reporte. Se solicita modificacion de la validacion. Se adjunta video con el detalle del proceso. Cordialmente MIGUEL JAVIER PORTELA </t>
  </si>
  <si>
    <t>legaklziar la caja menor</t>
  </si>
  <si>
    <t>Se crea AJC 2282</t>
  </si>
  <si>
    <t>Se detalla el TRC 2282 / TDR 20257</t>
  </si>
  <si>
    <t>Actualiza fechas</t>
  </si>
  <si>
    <t>No fue posible …</t>
  </si>
  <si>
    <t>NO ACTIVA EN HOSVITAK FINANCIERO</t>
  </si>
  <si>
    <t>Clasificar una factura y ver efectos/ El crea un nuevo regustroen la hojobl, para cntcod-Clicod, con elproblema que deja muchos datos en blanco y en movont2, OK</t>
  </si>
  <si>
    <t>Crea Cuenta por pagar CxP 12893</t>
  </si>
  <si>
    <t>Se legaliza anticipo TLA 3658</t>
  </si>
  <si>
    <t>Sip subion bien la legalziacion del anticpo</t>
  </si>
  <si>
    <t>Por esta pantall se ve el anticipo realizado</t>
  </si>
  <si>
    <t>Le cambia elplazo de pago a la obligacion</t>
  </si>
  <si>
    <t>Cree un pago a proveedor/Genera TCE que debita de la cuenta 'D'</t>
  </si>
  <si>
    <t>Pago a cualquier y se crea un asiento normalitop</t>
  </si>
  <si>
    <t>Se crea Anticipp con TCE = OK</t>
  </si>
  <si>
    <r>
      <t>Buenas tardes, Casos 386579 - 385923 * Es importante revisar en los par?metros, que los flag del 135 al 140 est?n marcados, ya que tienen parametrizado que el tipo de causaci?n de notas cr?dito es 1 (Esto significa que no est?n contabilizando las glosas seg?n lo establecido en la resoluci?n 1121). Una vez sea actualizada esta parametrizaci?n realizar las pruebas (hacer glosas y los diferentes tipos de notas cr?dito) y contabilizar las notas para validar lo reportado en estos casos. Se recomienda en las pruebas corroborar todos los eventos posibles y con esas pruebas validamos lo descrito en estos 2 casos y en caso de presentarse alguna inconsistencia informar con el respectivo diagn?stico y soporte Video y datos de tablas. Una vez ajustado las parametrizaciones indicadas, se solicitan que lrealicen nuevemnete las pruebas de este caso espec?fico. validar que no quden faltantes de notas en contabilidad. Gracias. Sandra Gutierrez</t>
    </r>
    <r>
      <rPr>
        <sz val="7.5"/>
        <color theme="1"/>
        <rFont val="Verdana"/>
        <family val="2"/>
      </rPr>
      <t xml:space="preserve"> </t>
    </r>
  </si>
  <si>
    <t>NO ME FUNCIONO PROBAR VER 16.X</t>
  </si>
  <si>
    <t>Crear NBN del banco 799 OK</t>
  </si>
  <si>
    <t>Realizar Reintegro en cheque SI LO HACE PREGUNA LO CONTAILIZA INMEDIATAMENTE O ES NECESARIO CONTABILIZAR ???</t>
  </si>
  <si>
    <t>Umm no se como se  hara</t>
  </si>
  <si>
    <t>no pude falta concepto</t>
  </si>
  <si>
    <t>Crear una caja menor ok</t>
  </si>
  <si>
    <t>sIP FUNCIONAP</t>
  </si>
  <si>
    <t>Anulacion de pagos</t>
  </si>
  <si>
    <t>Sip anula genetradocuemnt TAC para anuar el cheque y hace el asiento contabe con lo cual debitos y credito cuadra …</t>
  </si>
  <si>
    <t>ver( creo que reimpriomio OK)</t>
  </si>
  <si>
    <t>Ver n/a</t>
  </si>
  <si>
    <t>n/a</t>
  </si>
  <si>
    <t>Si crea agenda medica - e ingresa detalle</t>
  </si>
  <si>
    <t>Si funciona la exception …</t>
  </si>
  <si>
    <t>Cita Nro 1842716</t>
  </si>
  <si>
    <t>Cancelar 1842715 ok</t>
  </si>
  <si>
    <t>traslada ok</t>
  </si>
  <si>
    <t>Confirmar ok</t>
  </si>
  <si>
    <t>ok abono nro:573499 ok</t>
  </si>
  <si>
    <t>Otros cargos ok creap procedomiento</t>
  </si>
  <si>
    <t>Ver que hace ???</t>
  </si>
  <si>
    <t>crea agenda mediac</t>
  </si>
  <si>
    <t>crea deraelles</t>
  </si>
  <si>
    <t>Registrar ok</t>
  </si>
  <si>
    <t>nop</t>
  </si>
  <si>
    <t>Segmentacion de la red ejemplo : 172.16.104, la vlan 104 todosl los equopo con ips 172.16.105.x</t>
  </si>
  <si>
    <t>A travez del switch ver el de la casa …</t>
  </si>
  <si>
    <t>EJEMPLO - Ruta Critica(Ada1)</t>
  </si>
  <si>
    <t>IDA1</t>
  </si>
  <si>
    <t>Asis.Parcial 57  -- 22/02/2016 y 03/03/2016</t>
  </si>
  <si>
    <t>Finan.Parcial 34 -- 03/03/2016 Y 07/03/16</t>
  </si>
  <si>
    <t>Preguntas</t>
  </si>
  <si>
    <t>H._Asistencial_Parcial</t>
  </si>
  <si>
    <t>H.Asistencial</t>
  </si>
  <si>
    <t>H.Financiero_Parcial</t>
  </si>
  <si>
    <t>H.Financiero</t>
  </si>
  <si>
    <t>CARPETAS</t>
  </si>
  <si>
    <t>Conexión de los puntos del switch puertos 10/100 o 10/100/1000</t>
  </si>
  <si>
    <t>Equipo de comunicaciones conformado por puertos, conexiones, power , puertos USB para conexión de red</t>
  </si>
  <si>
    <t>Instalacion: Montaje- Cableado - Configuracion. (2) Ranuras de fuentes de alimentacion para soportar los modulos de energia. Conexión a tierra del switch</t>
  </si>
  <si>
    <t>En procesar triage signos vitakles hay u n mensaje / LOPASE A NO AUTORIZADOS POARECE GENRO BIEN</t>
  </si>
  <si>
    <t>Ok, muestra als uatorixione</t>
  </si>
  <si>
    <t>No es hospoit</t>
  </si>
  <si>
    <t>No sale el apociente</t>
  </si>
  <si>
    <t>Tarjeta de triage Ok</t>
  </si>
  <si>
    <t>Estando No autporizado lo deja evolucionar./ preguntar por que en el filtro de solo triage pantalla urgencias muestra  a un apciente que estan el urgencais adultos</t>
  </si>
  <si>
    <t>Salida Clinica</t>
  </si>
  <si>
    <t>Formato FURIPS No muestra los datos del paciente/ En genral todo o demas OK</t>
  </si>
  <si>
    <t>OK/Aunque deja aplicar meicamentos aun con salidao clinica</t>
  </si>
  <si>
    <t>Ok no deja aplciar proc qx no autorixados. Ok si aplica losa utoriados</t>
  </si>
  <si>
    <t>La autorizacion de servico sale en formato HTML</t>
  </si>
  <si>
    <t>tOMA BIEN LAS TARIFAS A PLCADAS DESDE APOYO TERAPETICO POR PORTAFOLO DE ÑLORCEIMINTOS</t>
  </si>
  <si>
    <t>Se crea abono cro 571315 OK</t>
  </si>
  <si>
    <t>Fecha de salida mayor al periodo del proceso</t>
  </si>
  <si>
    <t>No muestra loscontratos / truco inrresar por FACTURAS amagar y luego si volver a la prefactura</t>
  </si>
  <si>
    <t>Al crear un suministro del prtafolio delapciente sale mensaje no asociado a aprticila y no cooca vaklores queada en ceros</t>
  </si>
  <si>
    <t>Hay un peq.problema como de filtros en la busqueda a veces buisaca loslabd el apciente avecs no verificar</t>
  </si>
  <si>
    <t>oK FUNCIONA CORECO</t>
  </si>
  <si>
    <t>eS UNA ANTAKLLA QUE SE APREC A LA NASSICA DE URG EN DISELÑO</t>
  </si>
  <si>
    <t>Cree elprocedikenro en Cirugia desde esta pantalla . Validar en la pacntalla de cirugia</t>
  </si>
  <si>
    <t>Se demora en traer la pantalla</t>
  </si>
  <si>
    <t>crea (2) registros una pendiente y otra reservada cuando reserva/ para confirmar NO HAY PROBLEMA, pero no debe haber salida clincia poara que la enganche con el ingreso</t>
  </si>
  <si>
    <t>La regustra correctamente de pronto la fecha hora de la anestesia creo deja coocar antes de la cirugia validar</t>
  </si>
  <si>
    <t>Liquidacion de Cirugia</t>
  </si>
  <si>
    <t>La deja en stado FACTUARDA la manda a Facryracuion aunque NO esta factyrada/ verifiquemos la liquidacion/ CREOLALIQUIDA BIEN</t>
  </si>
  <si>
    <t>En la carpeta /pope/ 172.17.104.23 /C:\HOSVITAL, a cuales se les cambia el cliente osea valida , FECHOR DE ALI PARA NADA VERDAD</t>
  </si>
  <si>
    <t>Cuales client.cfg en H.Asistencial y H.Financiero son necesarios</t>
  </si>
  <si>
    <t>ASOCIA IMPUESTOS INACTIVOS A FORMAS DE PAGO.</t>
  </si>
  <si>
    <t xml:space="preserve">Buenos d?as, Chat de fecha 18/03/2016 Se genera ajuste de forma que el sistema valide correctamente el codigo de acumulador en parametrizacion de conciliaciones. Se prueba la solucion al caso realizando la modificacion de conciliacion ruta TESORERIA / TABLAS BASICAS / CONCILIACION, al confirmar la modificaci?n el sistema permite realizarla correctamente. 22/03/2016 Se adjunta paquete de clases para pruebas, favor informar resultado de las pruebas. Archivo C386900.rar </t>
  </si>
  <si>
    <t>SE GENERA DOBLE PANTALLA DE SIGNOS VITALES EN TRIAGE VERSION</t>
  </si>
  <si>
    <t xml:space="preserve">Buenas tardes Se adjuntan clases al caso para que por favor las impacten, si persiste la inconsistencia devolver el caso y adjuntar soportes. Nota Aclaratoria: "La devoluci?n del caso no corresponde a lo incialmente reportado, tal incidencia debe ser reportada en otro caso, de igual forma se aclara que el tipo de campo que tiene la marca del dato de la pantalla de signos no permite cargar la informaci?n anteriormente digitada por el profesional medico". Cordialmente. Andrea Vega Torres </t>
  </si>
  <si>
    <t xml:space="preserve">Grupos de productos asociados a Bodegas, Bodegas de entrada, es decir el (los) grupos de productos que ingresan a la bodega </t>
  </si>
  <si>
    <t>Procesos: Requisiciones, se puede crear normal la de consumo - van a a administrar req de menu inventarios para enviarla a orden de compra si no hay producto , luego por la opcion compras/administrar requisiciones se deja en temporal y luego si se arma la orden de compra como tal : Analisis de minimos, genera la requisicion de los minimos que se necesiten. Orden de Compra, la elabora y autorizacion se utiliza ? Reabastecimiento: Es cuanto voy a pedir por medio de requisicion que me hace falta para TENER  el stock minimo desde donde reabastesco y poder abastecer a la bodega que lo solicita</t>
  </si>
  <si>
    <t>La requisicion se crea (No se desde que modulo, creo que compras) y despues en admon de requis de inv la envia a compras . En compras crea la orden de compra.OJO debe tener permiso sobre el grupo del producto_medicamento. Desde el modulo de inventarios la envia a compras. En compras administra req. la selecciono y confirmo para pasarla a temporal y luego si le creo la OC.</t>
  </si>
  <si>
    <t>Tabla : refcref</t>
  </si>
  <si>
    <t>Solicitud InventarIo Traslado</t>
  </si>
  <si>
    <t>IDA1 - Segunda prueba …</t>
  </si>
  <si>
    <t>Pabellon No Autorizado, Acc trabajo. Procesar Triage OK</t>
  </si>
  <si>
    <t>Se crea referencia 18767, Correcto con ambulancia</t>
  </si>
  <si>
    <t>Hace bien el cambio de servicio si viene desde servicio</t>
  </si>
  <si>
    <t>Se crea autorizacion, correcto. Esto no afecta el pabellon</t>
  </si>
  <si>
    <t>Autorizar medicamento NO POS / autoeize la cirugia / Al autorizarla no hay comunicación con admisiones PABELLONES</t>
  </si>
  <si>
    <t>Para hospitalizados funciona bien</t>
  </si>
  <si>
    <t>Ok Folio</t>
  </si>
  <si>
    <t>N/A</t>
  </si>
  <si>
    <t>Cuando se anula nota crédito de glosa se genera error de Web Service</t>
  </si>
  <si>
    <t>Buenos d?as En la anulaci?n de notas cr?dito de respuesta de glosa, se muestra un error ?web service? en el momento de ejecutar la anulaci?n. Se adjunta video soporte Cordialmente MIGUEL JAIER PORTELA</t>
  </si>
  <si>
    <t xml:space="preserve">Buenos d?as En la anulaci?n de notas cr?dito de respuesta de glosa, se muestra un error ?web service? en el momento de ejecutar la anulaci?n. Se adjunta video soporte Cordialmente MIGUEL JAIER PORTELA </t>
  </si>
  <si>
    <t>CAMBIA LA FECHA DE CXP CUANDO SE HACE ADICION A LA FACTURA</t>
  </si>
  <si>
    <t xml:space="preserve">Buenas tardes. Se ha modificado el proceso de generaci?n de movimientos de cuentas por pagar, para que cuando se haga una adici?n a una obligaci?n ya creada, no actualice la fecha de creaci?n de la obligaci?n. Se prueba la soluci?n al caso adicionando valor a una obligaci?n por pagar por la ruta CXP / PROCESOS / MOVIMIENTOS, al consultar la obligaci?n se muestra la adici?n al valor de la obligaci?n, tambi?n se evidencia que la fecha de la obligaci?n sigue siendo la original cuando fue creada. Se adjuntan clases y se pasa el caso para su aprobaci?n Cordialmente </t>
  </si>
  <si>
    <r>
      <t>Buenas tardes. Se ha modificado el proceso de modificar comprobante, para que al momento que el usuario cambie la cuenta del comprobante se actualicen tambi?n los campos SU, SCU y CC. Se prueba la soluci?n al caso modificando un comprobante previamente creado, al realizar la respectiva modificaci?n de un registro que aplica centro de costo a una cuenta que no aplica centro de costo y confirmar, el sistema actualiza correctamente el registro y el centro de costo. Se adjuntan clases para su aprobaci?n. Cordialmente</t>
    </r>
    <r>
      <rPr>
        <sz val="7.5"/>
        <color theme="1"/>
        <rFont val="Verdana"/>
        <family val="2"/>
      </rPr>
      <t xml:space="preserve"> </t>
    </r>
  </si>
  <si>
    <t>Buenos d?as. Se modifica proceso de causaci?n de facturas sin orden, para que el concepto en el movimiento CxP, no cambie respecto a los otros movimientos de la causaci?n. Se prueba el caso realizando la causaci?n de facturas sin orden COMPRAS / PROCESOS / CAUSACIONES / SIN ORDEN DE COMPRA, al realizar la causaci?n se modifica el concepto, al confirmar se muestra en el comprobante el concepto modificado. Al consultar el movimiento en CXP / CONSULTAS / OBL MOVIMIENTO, se muestran los registros contables todos con el concepto que fue modificado. Se adjuntan clases para su aprobaci?n. Cordialmente</t>
  </si>
  <si>
    <t>UMNUTRIA: PANTALLA SIGNOS VITALES</t>
  </si>
  <si>
    <t>BUEN DIA POR MEDIO DE LA PRESENTE INFORMO QUE AL INGRESAR A REALIZAR EL TRIAGE POR LA OPCION DE ADMISIONES-TRIAGE-ATENDER. NO APARECE LA PANTALLA DE SIGNOS VITALES COMO SI APARECE POR LA OTRA OPCION DE TRIAGE. ADJUNTO VIDEO</t>
  </si>
  <si>
    <t>WIN - Error modificacion de comprobante</t>
  </si>
  <si>
    <t>WIN - ERROR EN EL PDF DE COMPROBANTES GENERADOS POR RANGO</t>
  </si>
  <si>
    <t>WCMPXRAN</t>
  </si>
  <si>
    <t>puerta de enlace de salida es donde esta el switch a buscar</t>
  </si>
  <si>
    <t>Cuando uno usa modificar, el puede creare el truno como confirmado y la cirugia como reservada</t>
  </si>
  <si>
    <t>Se efectua la descripcion Qx -Ok</t>
  </si>
  <si>
    <t>Ok, Aplica correctamente</t>
  </si>
  <si>
    <t>Mas o menos creo me volo una Nota</t>
  </si>
  <si>
    <t>Ok. Solo consulta</t>
  </si>
  <si>
    <t>Vamos a dispensar 12 de valproico. Parce lo hizo correcto</t>
  </si>
  <si>
    <t>Autorize las tres (3) unidades / Hace un documento ENT 186127 y descuenta de facturacion TMPFAC</t>
  </si>
  <si>
    <t>Este No me funcionop ….</t>
  </si>
  <si>
    <t>Hagamos una devolucion… DE 3 UNIDADESD DE VALPROICO/ ISE 325057 3 Uniddes de valproico</t>
  </si>
  <si>
    <t>172.16.105.106</t>
  </si>
  <si>
    <t>Se reimprime el despacho salida No OK</t>
  </si>
  <si>
    <t>Ok Lista bien</t>
  </si>
  <si>
    <t>Ok Funciona bien</t>
  </si>
  <si>
    <t>Que pasa cuando se cancela una Autorizacion</t>
  </si>
  <si>
    <t>No salen medicamentos para aplciar</t>
  </si>
  <si>
    <t>Se pide material de osteo CUT44001261 Tornillo/ por enfermri / pero no hay obliga a orden de compra</t>
  </si>
  <si>
    <t>COC 22527 En estado GENERADA</t>
  </si>
  <si>
    <t>CEC 42150 Se crea</t>
  </si>
  <si>
    <t>Voy a tratar de hacer dos despachos/Despacho 8 Unidades SAL- 5001971/ Genere otra salida  SAL-50019172 / Genere otro despacho el 5001973-SAL</t>
  </si>
  <si>
    <t>582874 eL ABONO GENERADO</t>
  </si>
  <si>
    <t>Genera Factura No 2257947</t>
  </si>
  <si>
    <t>Creo Contabilizo bien OK.</t>
  </si>
  <si>
    <t>Contabilizo el recibo de caja</t>
  </si>
  <si>
    <t>Realice un pago  Ch 5315 Chequera 13 TCE 55775</t>
  </si>
  <si>
    <t>Admision : Basicos - Pabellon Triage</t>
  </si>
  <si>
    <t>Proceso :</t>
  </si>
  <si>
    <t>D) Se imprime el ACTA de conciliacion de glosa</t>
  </si>
  <si>
    <t>Cutilidad</t>
  </si>
  <si>
    <t>SubCentrode Utilidad</t>
  </si>
  <si>
    <t>BODEGAS/UBICACIONES</t>
  </si>
  <si>
    <t>Clase-Bodega:Transitoria-Fisica</t>
  </si>
  <si>
    <t>Transacciones: Trans-ENTRADA/AJUSTE/SALIDA. CUENTAS:DEBITO/CREDITO. Usuarios accesan tx</t>
  </si>
  <si>
    <t>Perfil-Bodega:Compras-Inv</t>
  </si>
  <si>
    <t>Forma de liquidacion …</t>
  </si>
  <si>
    <t>Programacion diaria es el listado en pantalla …</t>
  </si>
  <si>
    <t>Ing. Muriel</t>
  </si>
  <si>
    <t>Ing. Pico</t>
  </si>
  <si>
    <t>Ing. Carlosp</t>
  </si>
  <si>
    <t>Ing, Javier</t>
  </si>
  <si>
    <t>Ing. Camilo</t>
  </si>
  <si>
    <t>Ing. German</t>
  </si>
  <si>
    <t>Ing. Aboga</t>
  </si>
  <si>
    <t>Ing.  Edwin</t>
  </si>
  <si>
    <t>Ing. Omar</t>
  </si>
  <si>
    <t>Ing. Alexander</t>
  </si>
  <si>
    <t>Ing. Barato</t>
  </si>
  <si>
    <t>Ing. Xxx</t>
  </si>
  <si>
    <t>Ing.Fajardo</t>
  </si>
  <si>
    <t>Ing.Jaime</t>
  </si>
  <si>
    <t>Ing.Victor</t>
  </si>
  <si>
    <t>Ing Wilson</t>
  </si>
  <si>
    <t>Ing Fredy</t>
  </si>
  <si>
    <t>Ing Cristian</t>
  </si>
  <si>
    <t>Ing Laura</t>
  </si>
  <si>
    <t>Ing Giovanni</t>
  </si>
  <si>
    <t>Ing Alejandra</t>
  </si>
  <si>
    <t>Ing Paisa</t>
  </si>
  <si>
    <t>Ing CarlosA</t>
  </si>
  <si>
    <t>Senap…</t>
  </si>
  <si>
    <t>Ing. Paula</t>
  </si>
  <si>
    <t>Ing.Pablo</t>
  </si>
  <si>
    <t>Ing.Geman</t>
  </si>
  <si>
    <t>Ing.Arbey</t>
  </si>
  <si>
    <t>Ing.Yohanna</t>
  </si>
  <si>
    <t>Ing Angie</t>
  </si>
  <si>
    <t>Ing. Pedro</t>
  </si>
  <si>
    <t>Ing.Monica..?</t>
  </si>
  <si>
    <t>Ing. Avella</t>
  </si>
  <si>
    <t>Ing. Costeño</t>
  </si>
  <si>
    <t>Ing. Nego..</t>
  </si>
  <si>
    <t>Ing.Inmaculada</t>
  </si>
  <si>
    <t>Ing.esposa dueño</t>
  </si>
  <si>
    <t>Ing. Yenny</t>
  </si>
  <si>
    <t>Ing Sandra Solano</t>
  </si>
  <si>
    <t>Se puede solicitar un insumo el cual no se va a dispensar solo a despachar.</t>
  </si>
  <si>
    <t>Ing. Compa-paisa</t>
  </si>
  <si>
    <t>Ing. Hernan</t>
  </si>
  <si>
    <t>Ing. Erich</t>
  </si>
  <si>
    <t>Ing.Ronald</t>
  </si>
  <si>
    <t>Und. DavidU</t>
  </si>
  <si>
    <t>Epicrisis Manual/ Según lo que vi es un resumen de una atencion al paciente. No lo vi en la Historia Clinica. Los folios las atenciones elprograma las puede converir en epicrisis como resumenes de esos ingresos</t>
  </si>
  <si>
    <t>Interconsulta :Paciente-Folio debera estar en estado ORDENADA</t>
  </si>
  <si>
    <t>Causacion Entrada de almacen CFA (Afecta-CREA Obligacion es la cuenta por pagar crea la obligacion) Anticipo(se puede crear en cualquier momento-antes-despues de todo el proceso) - Legalizacion del anticipo (TLA)</t>
  </si>
  <si>
    <t>Mapa procesos Guia</t>
  </si>
  <si>
    <t>Factura</t>
  </si>
  <si>
    <t>Remision : Grupo de facturas</t>
  </si>
  <si>
    <t>Radicacion : La remision</t>
  </si>
  <si>
    <t>Recepcion de glosa</t>
  </si>
  <si>
    <t>resuesta de glosa</t>
  </si>
  <si>
    <t>Radicacion de rta de glosa</t>
  </si>
  <si>
    <t>Nota credito glosa</t>
  </si>
  <si>
    <t>Recepcion notifiacion glosa</t>
  </si>
  <si>
    <t>Contestacion nnotifiacion glosa</t>
  </si>
  <si>
    <t>NC por notifiacion de glosa</t>
  </si>
  <si>
    <t>Acta de conciliacion</t>
  </si>
  <si>
    <t>Triage, Urgencias, ambulatorio, Cita medica (Cons-Externa)</t>
  </si>
  <si>
    <t>Evolucion medica</t>
  </si>
  <si>
    <t>Estancias -Suminustros:medicamnetos- ordenenes examenes</t>
  </si>
  <si>
    <t>Captacion abonos</t>
  </si>
  <si>
    <t>Anulacion de Factura</t>
  </si>
  <si>
    <t>Rtas por interfases lab-Radiologico-apoyo terapeutico</t>
  </si>
  <si>
    <t>Envios punto de ruta</t>
  </si>
  <si>
    <t>Confirmacion pto de rutas</t>
  </si>
  <si>
    <t>Despachos farmacia Suministros</t>
  </si>
  <si>
    <t>Entradas a almacen</t>
  </si>
  <si>
    <t>Separacion turno cirugia</t>
  </si>
  <si>
    <t>Cambio de estado cirugia</t>
  </si>
  <si>
    <t>record de Anestesi</t>
  </si>
  <si>
    <t>Contab Facturas</t>
  </si>
  <si>
    <t>Contab NC</t>
  </si>
  <si>
    <t>Contab Reintegro</t>
  </si>
  <si>
    <t>Conta Rec-Caja</t>
  </si>
  <si>
    <t>Conta de Invenatrios</t>
  </si>
  <si>
    <t>Contab - Nomina</t>
  </si>
  <si>
    <t>Elaboraccion RC Anticipos</t>
  </si>
  <si>
    <t>Elaboracion TRC</t>
  </si>
  <si>
    <t>Consignacion cierres de caja</t>
  </si>
  <si>
    <t>Contab de CEC</t>
  </si>
  <si>
    <t>Creacion cajas menores</t>
  </si>
  <si>
    <t>Contab de reintegros</t>
  </si>
  <si>
    <t>Cierres de perido</t>
  </si>
  <si>
    <t>Cierres Anuales</t>
  </si>
  <si>
    <t>Cirugias programadas</t>
  </si>
  <si>
    <t>Elaboracion de inventario Final</t>
  </si>
  <si>
    <t>Anulacion cheques</t>
  </si>
  <si>
    <t>Ojo la entrada a almacen esta relacionada con la entrega del producto por parte del proveedor y es la que se causa TECNICAMENTE.Al causar la CEC genera un CFA Causacion factura Orden de Compra</t>
  </si>
  <si>
    <t>Entregar cheque</t>
  </si>
  <si>
    <t>Anular un pago a proveedor …</t>
  </si>
  <si>
    <t>Administrativo - Asistencial</t>
  </si>
  <si>
    <t>AnticIpo pero para el proveedor con el que esotoy tarbajando TCE 55776 CH 5316</t>
  </si>
  <si>
    <t>Se elaboro TRC No 26889</t>
  </si>
  <si>
    <t>Error en las Tcredito</t>
  </si>
  <si>
    <t>OK PRUEBA NOTA BANCARIA</t>
  </si>
  <si>
    <t>Ok Crea bien la caja menor</t>
  </si>
  <si>
    <t>Al registrar la caja menor, se detalla totalmente / se ingresa una parametrizacion y luego se creal el TCM 146</t>
  </si>
  <si>
    <t>Ops anule un cheque con su respecivo TCE / Genere el TAC 515</t>
  </si>
  <si>
    <t>FORMATOS</t>
  </si>
  <si>
    <t>Crreacion Formato : Darle uh nombre y se esta o No activo</t>
  </si>
  <si>
    <t>Tesoreria/Utilidades/Anulacion de pagos : anula el pago genera un documento de anulacion para cancelar el TCE y anula el cheque fisico. Creo esun TLA</t>
  </si>
  <si>
    <t>Despacho-De suministros de REUSO-Especiales/ Despachos por remision genera automaticamente la Requisicion nro , en kardex tambien crear documento de ENT y Documento de SAL,tambien en la movinv4 registra las transacciones automaticamente.-</t>
  </si>
  <si>
    <t>Se asocian los usuarios del pto de ruta y as su vez los contratos que puede tener la persona</t>
  </si>
  <si>
    <t>grupos(Grupos de productos)</t>
  </si>
  <si>
    <t>grupos1(Subgrupos de productos)</t>
  </si>
  <si>
    <t>Contabilizacion : Facturas-Notas credito(NGN-NAF-NGC(Nota conciliacion de glosa)-NFR(Facturacion radicada)-NGS(Glosas sin radicar))-reintegros-Inventarios(SAL-ENT)-Nomina-Facturas radicadas(CFR)-Glosas(No Aplica)</t>
  </si>
  <si>
    <t>Se ven como bien pero hay formatos que NO APOLICA</t>
  </si>
  <si>
    <t>Parece aplica bien- validar en Hclinica</t>
  </si>
  <si>
    <t>Deja crear un turno sin Autorizacion/Pregunta el numero de autorizacion del turno es el mismo de la aut de la cirugia</t>
  </si>
  <si>
    <t>Auque la liquida y cae a a las tmpfac, en la PREFACTURA , no sale</t>
  </si>
  <si>
    <t>La causo por Aquip…Con Orden de Compra y genero CFA 28162</t>
  </si>
  <si>
    <t>Por aquip-19951179-1  Solicito 20 unidades Requisicion Nro: 36008-36009 De Compra/ La 360010 es de consumo y sale en Administracion de inventarios de Invenatruis</t>
  </si>
  <si>
    <t>No se pudo - Proceso</t>
  </si>
  <si>
    <t>Es un proceso muy sencilloo</t>
  </si>
  <si>
    <t>No se dejo crear el trc por anticipo</t>
  </si>
  <si>
    <t>OK imprime cheque s que no esten ANULADOS</t>
  </si>
  <si>
    <t>Ok potasio a urgencias adultos dede no autor / Error tabla ingresomp campo clapor lo deja en 5 Triage / ojo permite realziar cambujosde revcicion aun con salida clincia Y mepermite evolucionar / lo hospitalizamos</t>
  </si>
  <si>
    <t>Es bodega de compras/Bodega de traslado/Bodega de Consignacion/PERFIL/Bloqueada para inventario/Temporal/Ubicación</t>
  </si>
  <si>
    <t>Autorizacion- Movimiento o aceptacion de la devolucion- genera documento DEVASIS-perfil epidemiologico</t>
  </si>
  <si>
    <t>En la homologacion asocia el proced a un Manual  Tarifario y define si liquida o no honorarios. En el portafolio crea el procedimiento, pide tarifario y forma de liquidacion, y el tarifario define si hay o no factor</t>
  </si>
  <si>
    <t>Agenda Medica: Cita Medica (RexXsistem,ExaFIs,Signosvit,Dx,Plan,Formaco,Confidecial)/Antecedentes(Reg De Antec(Personales,Fliares,alericosToxicos, pediatricos, Natali)-Grupo sanguineo)/Formulacion/Ordenes Medicas/resultados(Ordenes exter, carga de resultados, cancelar proced,control de procesos))/Recomendaciones(Desde-Hasta)/Certificados(Medico.De ingr;eso)/Odontologia</t>
  </si>
  <si>
    <t>Consulta por fechas, Folios,Recomendaciones, Resultados, Descripcion Qx, Formatos,Anotaciones,Autorizaciones,Incapacidades, Curvas de crecimiento,Formualcion,Ordenes medicas , ctc, Epicrisis, Certificado medico, Enfermeria, Epicrisis x Ingresos, AIEPI</t>
  </si>
  <si>
    <t>Procesos Movimiento se ven los mov contables/ MANUAL :  La CFA Causa la orden de compra, la cxp causa la Cuenta x pagar y crea el asiento contable/ TCE es el comprobante contable de egreso que genera el cheque que paga la Obligacion , se registra en las tablas MOVBAN/MOVBAN1, y para ANTICIPOS MOVANT</t>
  </si>
  <si>
    <t>Legalizacion de Anticipos: permite legalizar los anticipos a los diferentes proveedores generados en  TESORERIA. Financiero/tesoreria/Procesos/Pagos/Anticipos. En tesoreria se crea documento TCE y EN CTASxPAGAR se genera el documento TLA que es la legalizacion del anticipo</t>
  </si>
  <si>
    <t>Responder interconsulta Dr Uriza</t>
  </si>
  <si>
    <t>crea bine la agenda medica</t>
  </si>
  <si>
    <t>Crea bien la excepcion a la agenda dr uriza</t>
  </si>
  <si>
    <t>Asiga bien la cita medica ,saca pantaklla de lac ita medica</t>
  </si>
  <si>
    <t>Confirma Bien la cita medica</t>
  </si>
  <si>
    <t>Genero factura  o 2257949</t>
  </si>
  <si>
    <t>Creo el abono Nro 582875…</t>
  </si>
  <si>
    <t>Se solictia acetaminifen</t>
  </si>
  <si>
    <t>Se crea folio 228 OK</t>
  </si>
  <si>
    <t>Si cancelo cirrectamente la cita medica arroja un numero de cancelacion</t>
  </si>
  <si>
    <t>Trslado ok la cita medica desde el modulo de citas medicas…</t>
  </si>
  <si>
    <t>Esta funciono ok</t>
  </si>
  <si>
    <t>Actualiza Ok</t>
  </si>
  <si>
    <t>oPS - NO LA PUDE PROBAR</t>
  </si>
  <si>
    <t>Funciono Ok</t>
  </si>
  <si>
    <t>PACIENTE CONSUTA EXTERNA (MPB) CEXT Otorrinoralingologia</t>
  </si>
  <si>
    <t>Como probar una Interfaz de Laboratorio … (Los resultados ...)</t>
  </si>
  <si>
    <t>PRUEBAS ADICIONALES</t>
  </si>
  <si>
    <t>Prueba s a pantallas canis</t>
  </si>
  <si>
    <t>pruebas a interconsultas correo</t>
  </si>
  <si>
    <t>Como comprobar los resultados de imagenologia</t>
  </si>
  <si>
    <t>Pruebas remed APARTE</t>
  </si>
  <si>
    <t>Proceso de reores</t>
  </si>
  <si>
    <t>Pruebas instalacion</t>
  </si>
  <si>
    <t>Manuales actualziacion. Desde ceros instalacion …</t>
  </si>
  <si>
    <t>Afectacion Digiturno</t>
  </si>
  <si>
    <t>Pruebas de perfomance - postgres</t>
  </si>
  <si>
    <t>Pruebas hosvital*report</t>
  </si>
  <si>
    <t>Poner un orden a todo el proceso …</t>
  </si>
  <si>
    <t>Pruebas replica parcial</t>
  </si>
  <si>
    <t>Pruebas a nivekl de servidor-tunning- mantenimiento</t>
  </si>
  <si>
    <t>Asistencial - Financiero - Formacion Profesiona</t>
  </si>
  <si>
    <t>Pruebas de usuarios finales</t>
  </si>
  <si>
    <t>Evaluar crecimiento de las Bases de datos</t>
  </si>
  <si>
    <t>Solicutar</t>
  </si>
  <si>
    <t>Accessos Canis</t>
  </si>
  <si>
    <t>Accesos Lyuten</t>
  </si>
  <si>
    <t>Manual lyuten</t>
  </si>
  <si>
    <t>Accesos postg</t>
  </si>
  <si>
    <t>Accesos SAC</t>
  </si>
  <si>
    <t>Interfaz nomina</t>
  </si>
  <si>
    <t>Pruebas performance Red</t>
  </si>
  <si>
    <t>Accesos Ursa</t>
  </si>
  <si>
    <t>Contactos Dw</t>
  </si>
  <si>
    <t>Contactos Datalab</t>
  </si>
  <si>
    <t>Contactos kactus …</t>
  </si>
  <si>
    <t>Tablas: Punrut(Puntos de ruta como tal),pabpunrut(Pabellones por punto de ruta)punrusu,punrut1,parpunrut(Ptos de ruta maestros), punrutaso(Asociaciones entre puntos de ruta),punrutusu (permisos usuarios a los puntos de ruta),punrutusu1(Conratos asociados a los puntos de ruta)</t>
  </si>
  <si>
    <t>Transacciones : Cod-Tx-Descripcion-Vigencia-CU(Centro de Utilidad)-SCU (Subcentro de Utilidad)-Ccosto(Centro de Costo),SCU-Cuenta Contable</t>
  </si>
  <si>
    <t>Castigo de cartera, obligaciones de las empresas Y/O eps que la Clinica da por perdidas o de dificil cobro y las saca de la Cartera. Se genera Sale pantalla-Se busca las facturas a castigar</t>
  </si>
  <si>
    <t>Consulta : por proveedor encadena, CoC orden de compra, CFA causacion de la oc . Nota: la que se causa es la Entrada de Almacen</t>
  </si>
  <si>
    <t>Ingreso-de cheques, para cada banco-transaccion de pago (TE-CH-EF), parametrizar las chequeras, Solo activa una chequera por cada TIPO DE transaccion de pago . Hay como de a una chequera por banco de acuerdo a cada tipo de pago.-</t>
  </si>
  <si>
    <t>Notas Bancarias : Es el registro de las  Notas Bancarias de acuerdo al proceso de tesoreria (N)/ Reintegro de cheque de los abonos autorizados(Creo en el area Asistencial), se debe causar la cuenta por pagar para  su posterior giro / Leg.Cajas.Menores/Movimiento/Conciliacion/Movimiento : Mov notas Bancarias debito y credIto es base a proceso de tesoreria Notas bancarias/Conciliacion : A travez de reporte las dif encontradas en los  mov  reg en TESORERIA  y los mov cargados en EXTRACTOS BANCARIOS</t>
  </si>
  <si>
    <t>Consignaciones: permite hacer las consignaciones de los cierres de caja de hosvital Asistencial,vincula valores de cierre realiza operación bancaria de acuerdo a la param proceso de tesoreria (Consignacion) y genera documento contable  CONSIGNACION(TCO)</t>
  </si>
  <si>
    <t>Movimiento Automatico, Movimientos de las cxc contra las transacciones parametrizadas en las tablas basicas aquí en CXCobrar</t>
  </si>
  <si>
    <t>Eventos- Asignar(Para crear la cita medica),Confirmar (esta listo el paciente),Facturar (para elaborar factura),OtrosCargos(Cargos adicionales)-Historico,Multas-Excepciones,DatosAfiliado,Cancelar,Trasladar,Abono,Hclinica</t>
  </si>
  <si>
    <t>HISTORIA Clinica.Hospitalizacion: Tablas: Antecedentes;HCANTE/Ingreso:MAECAUE,MAESED,HCDXCOD,HCDIAGN,HCCOM1,HCCOM1DES/Evolucion: HCCOM33,HCCOM1,MAEMED1,ALUMNOS,INGRESOMP,MAESNT1,HCCOM61/Formulacion:TMPFAC,FRMSMNS,MAESUM,MAESUMN,MAESNT</t>
  </si>
  <si>
    <t>Abonos (Crear)</t>
  </si>
  <si>
    <t>Datos de Afiliado(Modificar data)</t>
  </si>
  <si>
    <t>Ajuste Estancia (Verificar)</t>
  </si>
  <si>
    <t>Pre-Admision(Realizar)</t>
  </si>
  <si>
    <t>Reversion de salida(Pac.Con Salida)</t>
  </si>
  <si>
    <t>Ambulatorio (Crear)</t>
  </si>
  <si>
    <t>Hospitalizacion (Crear)</t>
  </si>
  <si>
    <t>Urgencias (Crear)</t>
  </si>
  <si>
    <t>Triage (Realizar)</t>
  </si>
  <si>
    <t>Salida (De pac con refer)</t>
  </si>
  <si>
    <t>Epicrisis Manual (elaborar)</t>
  </si>
  <si>
    <t>Laboratorios(Registrar resultado)</t>
  </si>
  <si>
    <t>Unidad Trasfusional (registrar resultado)</t>
  </si>
  <si>
    <t>Terapias (registrar resultado)</t>
  </si>
  <si>
    <t>Procedimientos No Qx (Resultado)</t>
  </si>
  <si>
    <t>Interconsultas (Contestar)</t>
  </si>
  <si>
    <t>Dietas (Realizar)</t>
  </si>
  <si>
    <t>Cirugia (Crear Cirugia-Turno)</t>
  </si>
  <si>
    <t>Resumen de Historia (Todas las consultas)</t>
  </si>
  <si>
    <t>Formacion Profesional (Este modulo si que hay que probarlo)</t>
  </si>
  <si>
    <t>Agenda Medica (Ops todas los folios posibles)</t>
  </si>
  <si>
    <t>H.C Consulta Externa ( Crear folios)</t>
  </si>
  <si>
    <t>Inmunizaciones (Registrar resultado)</t>
  </si>
  <si>
    <t>Turnos - Crear turno)</t>
  </si>
  <si>
    <t>Descripcion Qx -A cargo del especialista._</t>
  </si>
  <si>
    <t>Liquidacion de Cirugia - Probar la facura de la cirugia)</t>
  </si>
  <si>
    <t>Dispensacion (Importante- Cantidades-Inventarios-Adicionales)</t>
  </si>
  <si>
    <t>En grupos de productos se parametrizan los usuarios que pueden comprar productos y pueden realizar requisiciones de producto</t>
  </si>
  <si>
    <t>Generico de productos, son los creados en el modulo Asistencial. Recuerde el Generico no es el original pero esta avalado como exacto al original es mas barato</t>
  </si>
  <si>
    <t>Buenos días Al momento de realizar la anulación de facturas por el módulo de facturación, herramientas de facturación, anulación de facturas el sistema para las que tienen contrato particular esta validando el nit de la clinica y como tal no toma en cuenta la cedula del paciente quien es el que paga toda la obligación. Agradecemos la atencion prestada, quedamos atentos a sus comentarios. Ricardo Fernandez Arboleda</t>
  </si>
  <si>
    <t>WHerrFac: WIN - Inconveniente al anular Facturas con Contrato Particular</t>
  </si>
  <si>
    <t>Record-Anestesia Tabla Monrecans: Registro del record de anestesia._</t>
  </si>
  <si>
    <t>Control de Enfermeria: Procedimientos(Estado de proced-resultado-Cirugias-Dietas-Interconsultas))/Suministros(Formulacion-Plan medico/Aplicación de medicamento)/Ordenes de Enfermeria(Evolucion-programacion-Control de ejcucion)</t>
  </si>
  <si>
    <t>Buen Dia Por medio de la presente informo que al generar una nota credito por notas de facturaci?n, esta creando en hoja de ruta un movimiento de devoluci?n al usuario que realiza la nota cr?dito sin punto destino, adicionalmente el usuario que realiza la NFA no esta asociado al punto de ruta al cual se realiza el movimiento de devoluci?n. Se adjunta video, quedamos atentos sobre otro soporte solicitado. Gracias}</t>
  </si>
  <si>
    <t xml:space="preserve">Los contratos que tienen Portafolios  se definen  Proced y Sumin, Proc-Sum-Formas de liquid- </t>
  </si>
  <si>
    <t>Despacho-Directo-No hay dispensacion- es para pacientes activos (No la formula el medico-es directo con cuenta de paciente activa - No crea ingreso de paciente)</t>
  </si>
  <si>
    <t>Tablas:Traninv (Define transacciones de inventarios),Traninv1 (Permisos a usuarios sobre transacciones),"parminv"(Define parametros grales contab-Inventarios)</t>
  </si>
  <si>
    <t>Parametros Grales :reabastec(REABASTE)-Salidas de consumo(SALCONS)-Devol Asistenciales(DEVASIS)-Salidas Asist(SALASIS)</t>
  </si>
  <si>
    <t>Tipos de cita (Individual(Solo un paciente),Grupal (Varios pacientes un medico),Junta medica (Muchos medicos un paciente)), Clases de cita (Corriente</t>
  </si>
  <si>
    <t>Especialidades Medicas se parametrizan-Cups de (Cex-Interc-Urg-Duracion) Dias de incap,Excep-cuota-modera,en gral parametrizacion)</t>
  </si>
  <si>
    <t>Param-Especialidades-Cups para (Cex-Interc-Urg) -Duracion-etc.etc-etc</t>
  </si>
  <si>
    <t>hojoblprv(Hoja de obligaciones del proveedor)</t>
  </si>
  <si>
    <t>En hosvital Asistencial se ordena el laboratoio  (hosp-urgencias) Tab solo cuando se distribuye el laboratorio cae a tablas intermedia Ordenes,detorde</t>
  </si>
  <si>
    <t>Importante administracion de flags veamos:</t>
  </si>
  <si>
    <t>En hosvital se crea la orden la cual creo directamente pasa a tablas intermedias(Tabla Consulcit)- En citas medicas se pasan a tablas intermedias-creo directamente</t>
  </si>
  <si>
    <t>Liberar Triage: Es para sacar un paciente del TRIAGE …</t>
  </si>
  <si>
    <t>Version Formato : Tipo de formato : HC/Enf/Desxc.Qx. Filtord po edad, Espedcialidad</t>
  </si>
  <si>
    <t>Preguntas : son textos-Contenedores que contiene itens de peguntas</t>
  </si>
  <si>
    <t>Componentes : Son por ejemplo para control de selección multiple que camps van a it allip</t>
  </si>
  <si>
    <t>Actividades:</t>
  </si>
  <si>
    <t>Tipo de Dato</t>
  </si>
  <si>
    <t>Motor</t>
  </si>
  <si>
    <t>BIGINT - 64-bit integer data</t>
  </si>
  <si>
    <t>Postgres</t>
  </si>
  <si>
    <t>Sql*Server</t>
  </si>
  <si>
    <r>
      <t>-2</t>
    </r>
    <r>
      <rPr>
        <vertAlign val="superscript"/>
        <sz val="11"/>
        <color theme="1"/>
        <rFont val="Calibri"/>
        <family val="2"/>
        <scheme val="minor"/>
      </rPr>
      <t>63</t>
    </r>
    <r>
      <rPr>
        <sz val="11"/>
        <color theme="1"/>
        <rFont val="Calibri"/>
        <family val="2"/>
        <scheme val="minor"/>
      </rPr>
      <t xml:space="preserve"> to 2</t>
    </r>
    <r>
      <rPr>
        <vertAlign val="superscript"/>
        <sz val="11"/>
        <color theme="1"/>
        <rFont val="Calibri"/>
        <family val="2"/>
        <scheme val="minor"/>
      </rPr>
      <t>63</t>
    </r>
    <r>
      <rPr>
        <sz val="11"/>
        <color theme="1"/>
        <rFont val="Calibri"/>
        <family val="2"/>
        <scheme val="minor"/>
      </rPr>
      <t>-1</t>
    </r>
  </si>
  <si>
    <t>INT, INTEGER - 32-bit integer data</t>
  </si>
  <si>
    <t>SMALLINT - 16-bit integer data</t>
  </si>
  <si>
    <t>TINYINT - 8-bit integer data</t>
  </si>
  <si>
    <r>
      <t>-2</t>
    </r>
    <r>
      <rPr>
        <vertAlign val="superscript"/>
        <sz val="11"/>
        <color theme="1"/>
        <rFont val="Calibri"/>
        <family val="2"/>
        <scheme val="minor"/>
      </rPr>
      <t>31</t>
    </r>
    <r>
      <rPr>
        <sz val="11"/>
        <color theme="1"/>
        <rFont val="Calibri"/>
        <family val="2"/>
        <scheme val="minor"/>
      </rPr>
      <t xml:space="preserve"> to 2</t>
    </r>
    <r>
      <rPr>
        <vertAlign val="superscript"/>
        <sz val="11"/>
        <color theme="1"/>
        <rFont val="Calibri"/>
        <family val="2"/>
        <scheme val="minor"/>
      </rPr>
      <t>31</t>
    </r>
    <r>
      <rPr>
        <sz val="11"/>
        <color theme="1"/>
        <rFont val="Calibri"/>
        <family val="2"/>
        <scheme val="minor"/>
      </rPr>
      <t>-1 (2G)</t>
    </r>
  </si>
  <si>
    <t>-32768 to 32767</t>
  </si>
  <si>
    <t>0 to 255</t>
  </si>
  <si>
    <t>SERIAL - 32-bit auto-increment integer data</t>
  </si>
  <si>
    <t>BIGSERIAL - 64-bit auto-increment integer data</t>
  </si>
  <si>
    <t>CHAR(n) - Fixed-length character data</t>
  </si>
  <si>
    <t>VARCHAR(n) - Variable-length character data</t>
  </si>
  <si>
    <t>TEXT - Variable-length character data</t>
  </si>
  <si>
    <t>1 ⇐ n ⇐ 1G, default is 1</t>
  </si>
  <si>
    <t>1 ⇐ n ⇐ 1G, default is 1G</t>
  </si>
  <si>
    <t>1G</t>
  </si>
  <si>
    <t>1 ⇐ n ⇐ 8000, default is 1</t>
  </si>
  <si>
    <r>
      <t xml:space="preserve">1 ⇐ n ⇐ 8000, default is 1, 2G if </t>
    </r>
    <r>
      <rPr>
        <i/>
        <sz val="11"/>
        <color theme="1"/>
        <rFont val="Calibri"/>
        <family val="2"/>
        <scheme val="minor"/>
      </rPr>
      <t>max</t>
    </r>
    <r>
      <rPr>
        <sz val="11"/>
        <color theme="1"/>
        <rFont val="Calibri"/>
        <family val="2"/>
        <scheme val="minor"/>
      </rPr>
      <t xml:space="preserve"> is specified</t>
    </r>
  </si>
  <si>
    <t>2G - not recommended for use (will be removed in future versions)</t>
  </si>
  <si>
    <t>NTEXT - Variable-length character data (large object) in Unicode - UCS-2</t>
  </si>
  <si>
    <t>1G - not recommended for use (will be removed in future versions)</t>
  </si>
  <si>
    <t>NVARCHAR(n | max) - Variable-length character data in Unicode - UCS-2</t>
  </si>
  <si>
    <r>
      <t xml:space="preserve">1 ⇐ n ⇐ 4000, default is 1, 2G if </t>
    </r>
    <r>
      <rPr>
        <i/>
        <sz val="11"/>
        <color theme="1"/>
        <rFont val="Calibri"/>
        <family val="2"/>
        <scheme val="minor"/>
      </rPr>
      <t>max</t>
    </r>
    <r>
      <rPr>
        <sz val="11"/>
        <color theme="1"/>
        <rFont val="Calibri"/>
        <family val="2"/>
        <scheme val="minor"/>
      </rPr>
      <t xml:space="preserve"> is specified</t>
    </r>
  </si>
  <si>
    <t>DECIMAL(p,s), NUMERIC(p,s) - Fixed-point numeric data</t>
  </si>
  <si>
    <t>1 ⇐ p ⇐ 38, default is 18; 0 ⇐ s ⇐ p, default is 0</t>
  </si>
  <si>
    <t>FLOAT(p) - Floating-point numeric data</t>
  </si>
  <si>
    <t>REAL - 32-bit floating-point numeric data</t>
  </si>
  <si>
    <t>DOUBLE PRECISION - 64-bit floating-point numeric data</t>
  </si>
  <si>
    <t>1E-308 to 1E+308, 1 ⇐ p ⇐ 53, default is 53</t>
  </si>
  <si>
    <t>1E-38 to 1E+38</t>
  </si>
  <si>
    <t>1E-308 to 1E+308</t>
  </si>
  <si>
    <t>1E-307 to 1E+308, 1 ⇐ p ⇐ 53, default is 53</t>
  </si>
  <si>
    <t>1 ⇐ p ⇐ 1000, default is 1000; 0 ⇐ s ⇐ p, default is 0</t>
  </si>
  <si>
    <t>1E-37 to 1E+37</t>
  </si>
  <si>
    <t>1E-307 to 1E+308</t>
  </si>
  <si>
    <t>DATE - Date data (year, month and day)</t>
  </si>
  <si>
    <t>TIME(p) - Time data (hours, minutes, seconds and microseconds)</t>
  </si>
  <si>
    <t>TIMESTAMP(p) - Date and time data (year, month, day, hours, minutes, seconds and microseconds)</t>
  </si>
  <si>
    <t>INTERVAL(p) - Period of time</t>
  </si>
  <si>
    <t>BYTEA - Variable-length binary data</t>
  </si>
  <si>
    <t>MONEY - Monetary data</t>
  </si>
  <si>
    <t>BOOLEAN - Boolean (bit) data</t>
  </si>
  <si>
    <t>UUID - Universally unique identifier</t>
  </si>
  <si>
    <t>January 01, 0001 to December 31, 9999</t>
  </si>
  <si>
    <t>00:00:00.0000000 to 23:59:59.9999999 0 ⇐ p ⇐ 7, default is 7 (100 nanoseconds)</t>
  </si>
  <si>
    <t>January 01, 4713 BC to December 31, 5874897</t>
  </si>
  <si>
    <t>00:00:00.000000 to 23:59:59.999999 0 ⇐ p ⇐ 6, default is 6 (microseconds)</t>
  </si>
  <si>
    <t>January 01, 4713 BC 12:00:00.000000 AM to December 31, 5874897 11:59:59.999999 PM</t>
  </si>
  <si>
    <t>Interval units: microsecond, millisecond, second, minute, hour, day, week, month, year, decade, century and millennium</t>
  </si>
  <si>
    <r>
      <t>2</t>
    </r>
    <r>
      <rPr>
        <vertAlign val="superscript"/>
        <sz val="11"/>
        <color theme="1"/>
        <rFont val="Calibri"/>
        <family val="2"/>
        <scheme val="minor"/>
      </rPr>
      <t>31</t>
    </r>
    <r>
      <rPr>
        <sz val="11"/>
        <color theme="1"/>
        <rFont val="Calibri"/>
        <family val="2"/>
        <scheme val="minor"/>
      </rPr>
      <t>-1 bytes (2G)</t>
    </r>
  </si>
  <si>
    <t>92233720368547758.08 to 92233720368547758.07</t>
  </si>
  <si>
    <t>TRUE, FALSE and NULL</t>
  </si>
  <si>
    <t>DATETIME - Date and time data (year, month, day, hours, minutes,seconds and 1/300 seconds)</t>
  </si>
  <si>
    <t>January 01, 1753 00:00:00.000 to December 31, 9999 11:59:59.997</t>
  </si>
  <si>
    <t>DATETIME2(p) - Date and time data (year, month, day, hours, minutes,seconds and fractional seconds)</t>
  </si>
  <si>
    <t>January 1, 0001 00:00:00.0000000 to December 31, 9999 23:59:59.00000000 ⇐ p ⇐ 7, default is 7 (100 nanoseconds)</t>
  </si>
  <si>
    <t>SMALLDATETIME - Date and time data (year, month, day, hours and minutes)</t>
  </si>
  <si>
    <t>January 01, 1900 12:00 AM to June 06, 2079 11:59 PM</t>
  </si>
  <si>
    <t>BINARY(n) - Fixed-length binary data</t>
  </si>
  <si>
    <t>VARBINARY(n | max) - Variable-length binary data</t>
  </si>
  <si>
    <t>IMAGE - Variable-length binary data</t>
  </si>
  <si>
    <t>BIT - Boolean data</t>
  </si>
  <si>
    <t>0, 1 and NULL</t>
  </si>
  <si>
    <t>UNIQUEIDENTIFIER - Globally unique identifier (GUID)</t>
  </si>
  <si>
    <t>2G</t>
  </si>
  <si>
    <t>922,337,203,685,477.5808 to 922,337,203,685,477.5807</t>
  </si>
  <si>
    <t>SMALLMONEY - Monetary data</t>
  </si>
  <si>
    <t>-214,748.3648 to 214,748.3647</t>
  </si>
  <si>
    <t>TIMESTAMP, ROWVERSION - Automatically updated binary data</t>
  </si>
  <si>
    <t>En producto en consignacion esta en stock en bodega Clinica pero No es de la institucion es del proveedor. En la medida que se utiliza el producto se envia la O compra a proveedor y sigue el mismo proceso de la remision…</t>
  </si>
  <si>
    <t>Causacion, Fact con orden de Compra :  Se busca a obligacion OC  OJO FILTROS, desde  cuando se causa pide cuenta x pagar, fecha de radicacion y concepto , despues pantalla de causacion del impuesto y LISTO. Tambien hay Causacion de fact sin OC, Causacion de ordenes de trabajo. El mecanismo es igual</t>
  </si>
  <si>
    <t>Tablas: Ingresos,epstria, hctriage asocia folios con Codigo del diagnostico triage …</t>
  </si>
  <si>
    <t>Tablas:Tmpfac (Cabeza de facturacion),tmpfac1 (Procedimientos),tmpfac2(Suministros),tmpfac4 (Abonos), Entturn(Cod-Turno,Cod-Cierre de caja-Fecha-Usuario-Valor),entturn1(Total por turno de acuerdo a tipo de pago(EF/CH/TE)-No esta el codigo del cierre de caja),ciecaja(Cierre de caja-fecha-Usuario-Valor),ciecaja1(Codigo de cierre de caja , Tipo de pago,y valor de cierre), conciecaj(Son los comprobantes TCO Consignacion , Tipo de pago,de los  cierre de caja Asistencial, Vlr consignado)</t>
  </si>
  <si>
    <t>Param-Suministros: (Anato-Pos?,Cod Rips- Cod.ATC,Magistral?.Med.Control?,Estado del  Generico (Activo-Inactivo)) Informacion con boton Generico Pos)</t>
  </si>
  <si>
    <t>MODULO CONTRATACION - ASPECTO PORTAFOLIOS</t>
  </si>
  <si>
    <t>Tablas : Admglo11- Admglo01-Movcxc, Hojobl en el financiero</t>
  </si>
  <si>
    <t>B) Se crea la notificacion de la glosa de la EPS/Cuentas medicas  reponde la notif -Contesta/Se genera la NC de Notif/Se radica la respuesta de notificacion/Se contabiliza la NC</t>
  </si>
  <si>
    <t>HCUrgencias BASICA/ConsultaMC/EA/:MAECAUSE,MAESED,MAESNT,HCCOM1,HCCOM61,HCDIAGN,MAEFLAG,HCDXCOD,GPOTRIA,MAEDIA,HCCOM1DES,HCCOM51/Diagnostico:MAEDIA,MAESEF,HCDIAGN/Formulacion : TMPFAC,MAEEMP,MAESNT1,Frmsmns,Frmsmns1/Ordenes medicas:MAEPRO,HCCOM5,HCCOM51,HCCOM61,HCDIAGN/SALIDA: MAESED,EMPRESA,CAPBAS,HCDIAGN,MAEDIA,MAEMED1</t>
  </si>
  <si>
    <t>Que es una referencia ? Es el envio de un paciente a otra EPS</t>
  </si>
  <si>
    <t>Que es una contra-refrencia ? Es como la recepcio de un paciente remitido por otra entidad EPS</t>
  </si>
  <si>
    <t>FARMACIA (Procesos de despachos-devoluciones-traslados de suminustros a Pacientes-Pabellones y bodegas- Servicios)</t>
  </si>
  <si>
    <t>En un producto en remision nunca hay stock en Bodega, solo cuando un paciente  necesita el producto se elabora y envia la orden al proveedor  quien envia el producto a travez de envio directo. Luego de haber sido utilizado por el paciente la clinica  envia orden de compra a proveedor. La actividad se regstra en Farmacia /Depachos/remision y tecnioamente hace entrada DE ALMACEN (CEC-Tabla entralm-entralm1) Y en la movinv4  (CEC TAMBIEN ) y salida (SAL) al kardex automaticamente y carga en cuenta del paciente.-y tambien crea Documento IRQ (Requisicions)  automaticamente .. Todo se refleja en el kardex.-.</t>
  </si>
  <si>
    <t>En la definicion de las transacciones de Compras y en general todas esta definida si se debe ingresar o no el centro de costo</t>
  </si>
  <si>
    <t>Los servicios tambien utilizan grupo-cuenta , en grupo cuentas</t>
  </si>
  <si>
    <t>Parametrizacion de impuestos: Grupos de impuestos, Impuestos,Tipos de contribuyente, Tipos de tercero</t>
  </si>
  <si>
    <t>Tablas:Ordenes,detorde,detresu, result</t>
  </si>
  <si>
    <t>Autorizaciones(Consultar autorizacion proced.)</t>
  </si>
  <si>
    <t>Actualizar Dx (Pacientes hosp)</t>
  </si>
  <si>
    <t>Manejo de Camas (Liberar Cama)</t>
  </si>
  <si>
    <t>Casos (Unificar HC -  es Importante realizar prueba)</t>
  </si>
  <si>
    <t>Cambio de Servicio (Asignar cama)</t>
  </si>
  <si>
    <t>Control de topes (Validar)</t>
  </si>
  <si>
    <t>Formatos (Imprimir)</t>
  </si>
  <si>
    <t>Censo diario(Listar)</t>
  </si>
  <si>
    <t>GRUPO INVENTARIO-CUENTA (No esta la Bodega como tal, asocia otras coas como se ve a cintinuacion..)</t>
  </si>
  <si>
    <t>GRUPOS-PRODUCTOS (A cual pertenece)</t>
  </si>
  <si>
    <t>BODEGAS ASOCIADAS (Se asocian a Bodegas)</t>
  </si>
  <si>
    <t>Documentos que hay : Entrada Inven(IE) Sal-Inventa(ISI) - trasladoinv (ITI)Requisiones(IRQ) - Boleta Inv (IBI)</t>
  </si>
  <si>
    <t>Tablas:Ctrlcitas (Historia de una  cita medicas - Reserva(1) Cancela-Confirma(2)-Atiende(3)-Factura(4) /,citmed y ctrlcitas(es la separacion),citmed1(Es el registro de  la atencion),citmed2(Especialidad-medico atiende),citmed3 (Cod-proced-CUPS), Maeesp(Especialidades),APEBLOAGE (Apertura-Bloqueo)</t>
  </si>
  <si>
    <t>Medicos(Parametrizacion: Especialidad del MEDico,si atiende por  consulta C-externa ? Es tercero  Asistencial? Es Docente ?-,Atiende  Multiples pacientes ? - Maneja Interfaz de resultados ? - Visualiza citas- PYP ?Firma del medico. Especialidades de atencion</t>
  </si>
  <si>
    <t>Facturacion/Manejo de caja/Utilidades/Autorizacion de reintegros, (una vez anulado el abono por ej, o por devolucion del abono), se autoriza el reintegro y por la opcion reintegros se genera el reintegro, para ser contabilizado en el financiero/ Contabilidad/Tesoreria/Procesos/Reintegros Hay algo de duda</t>
  </si>
  <si>
    <t>El proceso Anulacion de facturas sigue la  Refacturacion hay Motivos de Anulacion</t>
  </si>
  <si>
    <t>(Asocia el grupo de productos a la  Sede,Cutilidad,Ccosto,CuentaContable-Vigencias)</t>
  </si>
  <si>
    <t>Concede permiso al usuario para trabajar con la Bodega especificada</t>
  </si>
  <si>
    <t>terceros (Financieros- proveedorees-Clientes-Funcionarios-Pacientes-Eps-etc)</t>
  </si>
  <si>
    <t>En los contratos se definen las cuentas Contables de procesos como por ejemplo : cuenta por cobrar, de dificil cobro etc</t>
  </si>
  <si>
    <t>Los Recibos de Caja (Recaudos) son registrados en :
1. Módulo Financiero / Tesorería/ Procesos/ Recibos de caja- Crear
2. Módulo Asistencial / Facturación/ Manejo de caja/ Recaudo/ Recibos de caja-
Crear; PERO desde el módulo de Cuentas por Cobrar se puede realizar el
Detalle de los pagos hechos por los clientes -Es decir se asocia a que facturas estan cancelando esos TRC.</t>
  </si>
  <si>
    <t>Tablas:Hojoblprv(se guardan datos de la obligacion),movcxp(las cuentas por pagar),movcont3 ( el asiento contable maestro),movcont2(asiento contable  detalle), proveedor* (los datos del proveedor / la obligacion)</t>
  </si>
  <si>
    <t>Parametros: Cuando se realiza un movimiento manual por el modulo cxp obliga a de acuerdo a  parametrizacion de esta pantalla</t>
  </si>
  <si>
    <t>Procesos de Tesoreria-Es cada proceso de TESORERIA (Anticipos-Pagos-recibos de caja-Notas Bancarias- Bancos-Caja-Consignacion-Caja-CxC-Manuales)  . Se parametrizan las transacciones de tesoreria, Define la transaccion,vigencia,Cuenta-contable,Centro-costo,Tipo-Documento,Flujo de caja, Concepto de flujo</t>
  </si>
  <si>
    <t>Autorizaciones-Act Dx(Para Hospitalizados)-Abonos-Casos(Unificacion de historias Clinicas)-Cambio de servicio-Ingresos( Del aciente)-Reportes-Ajustes Estancias-Datos Afiliado-Censo Diario-Topes-Anulacion de ingresos-Reversion Salidas-Pre-Admision- Formatos-Manejo de Camas-Ubicación de paciente(De un ingreso es como el traslado de habitaciones)</t>
  </si>
  <si>
    <t>Se puede crear como PENDIENTE el turno creo desde la Historia Clinica /Se puede reservar la sala de cirugia por Turnos-y en la programacion se puede programar (para reservar Sala)  y/o modificar (Datos Basicos-contrato-Preparacion- y en Proced:Ciruj-otros participantes-Paquetes-Mater-Insumos</t>
  </si>
  <si>
    <t>Para cambiar de estado reservado a Confirmado por el aplicativo es necesario ingresar el procedimiento y el dx</t>
  </si>
  <si>
    <t>Grupo de preguntas : Son como marcos para en pantalla manejar caracetristicas de presentacion</t>
  </si>
  <si>
    <t>Item de preguntas : Son los controles</t>
  </si>
  <si>
    <t>Por el contrato se define vigencia,portafolio de proc y sum.</t>
  </si>
  <si>
    <t>Tablas: maeemp (Maestro de Contratos).Empress (Empresas) ,motvanu(Motivos de anulacion de facturas), Maepac(Maestro de contratos de pacientes)</t>
  </si>
  <si>
    <t>Remisiones: Una vez liquidada una cuenta a travez de una factura - Se envian las facturas  a EPS de acuerdo a contratos. Revisar el punto de ruta(Origen) desde donde esta la factura a enviar y concuerde con el punto de ruta del usuario. Y que el usuario que envia tenga permiso sobre el contrato</t>
  </si>
  <si>
    <t>Glosas: (inconformidad del pagador por algun motivo sobre la cuenta) Tablas relacionadas : Adglosas-Adglosas1- Notas credito como NFR(Nota Radicacion de facturas)/NCG(Nota conciliacion de glosas creo)/NGS(Nota )/NGN(Nota)</t>
  </si>
  <si>
    <t>Orden-Crea Consultorios(Dias de atencion-Horarios)-Consultorios Qx-Creacion de Medicos- creacion agendas medicas -Apertura/Bloqueo de Agenda Medica, - reserva cita medica/// Confirmacion de citas medicas -Atencion por agenda medica  -otros-cargos-excepciones - Factura-Atendido/ Cancelacion-Traslados</t>
  </si>
  <si>
    <t>Consultorios y- Quirofanos(Salas de cirugia) , Tiene tipo,empresa, Sede,Ccosto y Bodega, Dias a atender- Horario laboral atencion paciente+I20</t>
  </si>
  <si>
    <t xml:space="preserve">Despachos(Pantalla): Llegan lo proveniente de  Ordenes Medicas(Formulacion ya  dispensada) - y  pedidos de Enfermeria No SALEN EN ESTA PANTALLA(Enfermeria- No requiere de dispensacion) </t>
  </si>
  <si>
    <t>El proceso, un facturador tine una factura y la debe enviara otro punto el cual debera confiormar si llego o no la factura, tambie creo el que envia la factura iniicialmente debe conformar la salida de la factura</t>
  </si>
  <si>
    <t>maesum1-maesumn(maestro medicamentos - insumos-nopos-pos)</t>
  </si>
  <si>
    <t>dsctprov (Creo descuentos proveedor)</t>
  </si>
  <si>
    <t>Los documentos a utilIzar estan definidos en Compras/tablas Basicas/Parametros Generales/</t>
  </si>
  <si>
    <t>Tablas Asociadas: Movcxc, movcont3,movcont2-Hojobl</t>
  </si>
  <si>
    <t>Basicas : son los clientes del Asistencial /Contratacion-Contratos y  creados en Contabilidad como Terceros</t>
  </si>
  <si>
    <t>Cuentas vencidas, es como un reporte</t>
  </si>
  <si>
    <t>Cajas Menores : En esta opción se parametrizan las cajas menores que serán empleadas para
registrar los conceptos de gasto, mas tarde legalizarlos para despues efectuar el giro opago a
nombre del responsable de la caja para su correspondiente reembolso.</t>
  </si>
  <si>
    <t>Por Tesoreria/Procesos/Consig Cierres de caja, se consigna mediante comprobante TCO los cierres de caja que se realizan el el modulo asistencial</t>
  </si>
  <si>
    <t>Por Modulos</t>
  </si>
  <si>
    <t>SGSSS</t>
  </si>
  <si>
    <t>Contratacion</t>
  </si>
  <si>
    <t>Remisones</t>
  </si>
  <si>
    <t>Radicacion</t>
  </si>
  <si>
    <t>Admon de Cuentas</t>
  </si>
  <si>
    <t>Apoyo Terapeutico</t>
  </si>
  <si>
    <t>Saludo ocupacional</t>
  </si>
  <si>
    <t>Hoja de Ruta</t>
  </si>
  <si>
    <t>Cuentas x Cobrar</t>
  </si>
  <si>
    <t>Cuentas  x Pagar</t>
  </si>
  <si>
    <t>Terceros</t>
  </si>
  <si>
    <t>Hoja de vida Cliente -</t>
  </si>
  <si>
    <t>Productos- Grupo de productos- Marcas</t>
  </si>
  <si>
    <t>Bodegas- Bodegas Usuario -Cuenta-Inventario-Cuenta de Entrada-</t>
  </si>
  <si>
    <t>Tipo de pago-Bancos-procesos-Flujosde caja- Cajas-Menores-Chequeras-Cheques</t>
  </si>
  <si>
    <t>Tpos de Tercero - Tipos de impuestos- Impuestos- Terceros- Cuentas- Paises -Monedas- periodos Cierre - Paises- Param.Generales- Gripos de documentos-Tipos de documentos</t>
  </si>
  <si>
    <t>Proveedores-</t>
  </si>
  <si>
    <t>Tipos-Documento- Estados Civil- Paises-Municipios-departamentos</t>
  </si>
  <si>
    <t>Empresas-Contratos-portafolios-proced-Portafolio-Procedimientos-Suministros-Tarifarios-Formas de liquidacion-Homologacion</t>
  </si>
  <si>
    <t>Tipo de triage Sintomas-Triage- Clasifiacion-Triage</t>
  </si>
  <si>
    <t>Cirugias-Consultorios-QX-Salas Medicos Turnos-Qx</t>
  </si>
  <si>
    <t>Rips- Archivos-Rips</t>
  </si>
  <si>
    <t>Tipos de Glosas- Notas credito-Contratos-vigencia-Glosas</t>
  </si>
  <si>
    <t>Medicamentos-</t>
  </si>
  <si>
    <t>Puntos de ruta- Usuarios-Punto de ruta -</t>
  </si>
  <si>
    <t>Consultorios-Agendas-HorarioAgendas-Medicos-Medicos-procedimientos</t>
  </si>
  <si>
    <t>Interfaz Laboratorio</t>
  </si>
  <si>
    <t>interfaz Radiologia</t>
  </si>
  <si>
    <t>Pruebas de procedimeiento- proced-Laboratorio</t>
  </si>
  <si>
    <t>Proced-Imagenologia</t>
  </si>
  <si>
    <t>Clinicos</t>
  </si>
  <si>
    <t>Diagnosticos-Especialidades-Tipos-Causa-Externa</t>
  </si>
  <si>
    <t>Ips-DiasNoLaborales-ControlDeFechas-Glosas-Tipos de Afiliado-Tipos de Usuario-Regimenes-Medicos</t>
  </si>
  <si>
    <t>Sintomas-Signos-Tipos de procedimientos-CodigosAnato-Unidades de Medida-</t>
  </si>
  <si>
    <t>Orden:Proceso: Crear Procedimiento - Se crea contrato y/o el contrato ya puede existir  - Se parametriza-Portafolio al contrato  de proced y sumin y por tipoo de regimen-se asocia el portafolio al tarifario y Base-Forma de liquidacion si es cirugia  va a Homologacion para ver lo que se va a cobrar</t>
  </si>
  <si>
    <t>Radicacion de facturas es el paso siguiente a la remision(Envio) de las mismas,Se elabora una remison completa  se ingresa el nro y la fecha de radicacion de la remision(Conjunto de facturas enviadas)</t>
  </si>
  <si>
    <t>Contratos x Empresa la Parametrizacion tiene  : paga con Copago/Moderadora?  Tipo de contratacion (por evento-capitacion)Fact?  Agrupada?(Fac a Eps-Fac a Usuario-Fatura a Eps y usuario) Dias de vence factura -Cobert.medica?(Solo POS-Todos) Fact.Suministros?(Generico-Comercial). Tipo de Contrato (ARS-Soat-Eps) Cod.prod.Fact?(Cod CUM-COd del sIstema- Cod Homologado)? Check: Particula-Manejarecargos-Aplica multa-No aprox.recargos-Fact NoOperacional-Fact Fosyga-Control capita- Envia ordenes ambulta a auditoria de servicios-Excepciones en cuota moderadora primera vez año-necesita radicado de cuentas para recepcion de glosas - Intefaz lab- Iva)Requisitos? Paramet.Cuentas contables,. Topes por contrato-Topes por contrato- topes por usuario .</t>
  </si>
  <si>
    <t>Tablas:maepac(Maestro de pacientes es decir los contratos asociados),maeemp31(Portafolio de procedimientos- x Contrato el portafolio y la vigencia), maeemp32(Portafolio de suministros- Contratos y codigo portafolio y vigencia),Homproc (Homologacion:Prcodi.Tarifario,proced homologado y Valor),Tarifas (Son los tarifarios-descripcion), portar (Portafolio Definicion como tal) ,portar1 (Portafolio proced ptcodi detallado x proced, tarifaruo,cups,%,autorizacion,valor uvr,recargo,forma de liquidacion),portars1(Tiene pscodi por portafolio todos, cumm,%, valornunitario, valor variable),portars2(Tiene codigos de portafolios, vigencias y valores),,portarsu(Definicion portafolios de suministros)</t>
  </si>
  <si>
    <t>A) El proceso es posterior a la radicacion de facturas . Se recibe- se recepciona la glosa en hosvital (Error en la factura) que envia el pagador-EPS/Cuentas medicas crea y responde-Contesta la glosa//Se genera NC de la respuesta de la Glosa, para que pueda ser contabilizada la NC/Se radica la respuesta de la glosa</t>
  </si>
  <si>
    <t>Turqui(Es el turno-Consecutivo de la cirugia (procircod es la cirugia) fecha,Nro de turno-Qx(tuqcns), contrato, Estado del turno - contrato-autorizacion-fecha-hora),Turqui1 (Consecutivo de turno (tuqcns), cirugia-Codigo- procedimiento-cantidad de procedimentos) , procir (Separacion-programacion-fecha-hora-observaciones-cancelacion -lateralidad de la qx- cama),procir1 (Cod-proced-cod.med.especialidad-),Procir2(Med en cirugia- participantes-honorarios medicos),Procir3(suministros adicionales de la qx),Procir4(dx de complicacion), Monrecans (Record Anestesia) DescirmedC(Descripcion Qx/ Descirmed1 (Medicos que intervienen)</t>
  </si>
  <si>
    <t>En Despachos y Devoluciones maneja Transacciones del modulo Financiero-Inventarios-Basicas-Transacciones DEVASIS - DOCUMENTOS - ENT (SALREMIS-SALASIS-SALCONS) - Documentos : SAL-ISI</t>
  </si>
  <si>
    <r>
      <t xml:space="preserve">En la pantalla de Dispensacion sale lo que formulo el medico a los pacientes (Asumo es una klectura  a la atbla frmsmns ) </t>
    </r>
    <r>
      <rPr>
        <b/>
        <sz val="11"/>
        <color rgb="FFFF0000"/>
        <rFont val="Calibri"/>
        <family val="2"/>
        <scheme val="minor"/>
      </rPr>
      <t>No sale lo pedidopor enfermeria  PANTALLA DE ENFERMERIA boton kardex</t>
    </r>
  </si>
  <si>
    <t>Parametros Generales:   Define Documentos y transacciones a utilizar por el modulo de Compras. En TAB grales/CentroCosto para requisiciones=TODOS es el centro de costo, Ultimo precio de compra (Se usa para la entrada de producto) , Cuenta Debito para (OCompra (CEC)-Remision-Consignacion) y definidas en Inventarios/Cuenta Inventario y se usan cuando se va a causar una Orden de Compra- o sea en la entrada de Almacen que se registra en hosvital por Compras/Procesos/Causacion/ordenes de Compra.</t>
  </si>
  <si>
    <t>Materias</t>
  </si>
  <si>
    <t>Hclinica</t>
  </si>
  <si>
    <t>H.Urgencias</t>
  </si>
  <si>
    <t>Servidor Enif</t>
  </si>
  <si>
    <t>Version 16.6</t>
  </si>
  <si>
    <t>Hospitalizado</t>
  </si>
  <si>
    <r>
      <t>Ok.L.Val.Contratos/HoraIngreso Ok/Va a procesar triage Ok</t>
    </r>
    <r>
      <rPr>
        <b/>
        <sz val="11"/>
        <color rgb="FFFF0000"/>
        <rFont val="Calibri"/>
        <family val="2"/>
        <scheme val="minor"/>
      </rPr>
      <t>/No deja ingresar signos vitales/Desorden de campos/Bloqueo/</t>
    </r>
    <r>
      <rPr>
        <b/>
        <sz val="11"/>
        <color rgb="FF00B0F0"/>
        <rFont val="Calibri"/>
        <family val="2"/>
        <scheme val="minor"/>
      </rPr>
      <t>trae lapantakla de selección de enfermedad/Motror porcesar lo procesa/A urgencias/Deja en Urgencias Adultos/Boleta de Triage/Si crea el Triage lo deja en Urgencias Adultos</t>
    </r>
  </si>
  <si>
    <t>Se valida tabla Ingresos:Ingfecegr=1753</t>
  </si>
  <si>
    <t>Ubicación de Pacientes</t>
  </si>
  <si>
    <t xml:space="preserve">Ok   </t>
  </si>
  <si>
    <t>Ingresos</t>
  </si>
  <si>
    <t>Reportes - pacientes_x_responsable</t>
  </si>
  <si>
    <t>Reportes - pacientes_Orden_Alfabetico</t>
  </si>
  <si>
    <t>Reportes - pacientes_Ingresos_x_usuario</t>
  </si>
  <si>
    <t>Reportes - Egreso</t>
  </si>
  <si>
    <t>Reportes - Certificado Atencion medica</t>
  </si>
  <si>
    <t>Reportes - Pacientes en Habitacion</t>
  </si>
  <si>
    <t>Reportes - Censo Detallado</t>
  </si>
  <si>
    <t>Reportes - Ingresos</t>
  </si>
  <si>
    <t>Reportes - Analisis Ingresoso</t>
  </si>
  <si>
    <t>Reportes - Certifiado Atn Admision</t>
  </si>
  <si>
    <t>Ok. Pabello No autorizados</t>
  </si>
  <si>
    <t>Crea recibo de caja No 644398</t>
  </si>
  <si>
    <r>
      <t>Aut.Hist.Clinica/Falta A en el nombre Empresa</t>
    </r>
    <r>
      <rPr>
        <b/>
        <sz val="11"/>
        <color rgb="FF00B050"/>
        <rFont val="Calibri"/>
        <family val="2"/>
        <scheme val="minor"/>
      </rPr>
      <t>/OK</t>
    </r>
  </si>
  <si>
    <t>OK- Donde graba el nvo dx</t>
  </si>
  <si>
    <t>OK- Los Genera</t>
  </si>
  <si>
    <t>No guardo la pre-admision / O averiguar como funciona</t>
  </si>
  <si>
    <t>Evolucion/recomedaciones</t>
  </si>
  <si>
    <t>Evolucion/Monitroeo Apache</t>
  </si>
  <si>
    <t>OK. Graba</t>
  </si>
  <si>
    <t>Evolusion/Formatos</t>
  </si>
  <si>
    <t>Ok- Deja creaer el formato- para consultar F5 (Alerta Verde)</t>
  </si>
  <si>
    <t>Ok. Ya no forza a pedr el Dx</t>
  </si>
  <si>
    <t>El TAB de recomendaciones tiene problemas no baja a la grilla</t>
  </si>
  <si>
    <t>Formato CTC</t>
  </si>
  <si>
    <r>
      <t>Se formula Acido Valproico medicamento NO POS/</t>
    </r>
    <r>
      <rPr>
        <sz val="11"/>
        <color rgb="FFFF0000"/>
        <rFont val="Calibri"/>
        <family val="2"/>
        <scheme val="minor"/>
      </rPr>
      <t>No trae la cantidad solciitada Automaicamenet//Dice numerode dias de tratamiento No suminustrado y salta agrilla de abajo sin Generar nada/ no calula campo cantidad solicitada</t>
    </r>
  </si>
  <si>
    <t>Se formula de nuevo  Ahora pide cantidad solicitada -Captura correctamente el CTC e imorime en PDF el formato CTC</t>
  </si>
  <si>
    <t>OK. La cantidad solicitada por ordenes cae adecuadamente en la pantalla de Dispensacion</t>
  </si>
  <si>
    <t>En la pantalla se puede programar el medicamento peor no sale para APLICAR</t>
  </si>
  <si>
    <t>OK.Se realzia pedido  44001560 (1)</t>
  </si>
  <si>
    <t>Ok. Caen en la pamntallade despachos el TORNILLO</t>
  </si>
  <si>
    <t>El despacho Demasiado lento 1 Producto/Se bloquea</t>
  </si>
  <si>
    <t>Se queda ebuscando uni a uni los productos paramteriados que soliicta Enfermeria</t>
  </si>
  <si>
    <t>Voy a Dispensar a ver si puedo Aplicar Medicamento/ Si dispenso 12 se lleva los 12 y no me deja pendiente los potros 6 Formulados</t>
  </si>
  <si>
    <t>No despacha-ningun medicamento tampoco medicamentos formulados se queda buscando productos</t>
  </si>
  <si>
    <r>
      <t>En la consulta por el medicamneto a depsachar es demasiado lento . Finalemte los trae.-/S e selecciona el medicamento y se torna mas lento, Descpues de calcular el saldo en bodega salta al campo cantidad LENTOO/ lento para Bajar a la grilla/</t>
    </r>
    <r>
      <rPr>
        <b/>
        <sz val="11"/>
        <color rgb="FF00B0F0"/>
        <rFont val="Calibri"/>
        <family val="2"/>
        <scheme val="minor"/>
      </rPr>
      <t>Si genera documento de despacho directo, consecutovo SAL- 5491980</t>
    </r>
  </si>
  <si>
    <t>Si cae en facturacion el despacho directo</t>
  </si>
  <si>
    <t>El despacho directo Si llega al Kardex .E En la consulta del kardex el valor total lo muestra con cuatro decimales. Mejor dejar solo dos decimales</t>
  </si>
  <si>
    <t>OK, crea el triage y Tarjeta Normal</t>
  </si>
  <si>
    <t>Ok, Los pacientes que no  tienen cama No deben salir en el Censo diario</t>
  </si>
  <si>
    <t>Lentitud Boton Empresas Afiliado a veces</t>
  </si>
  <si>
    <r>
      <t>Ok, puedo crear folio sin Dx/</t>
    </r>
    <r>
      <rPr>
        <sz val="11"/>
        <color rgb="FFFF0000"/>
        <rFont val="Calibri"/>
        <family val="2"/>
        <scheme val="minor"/>
      </rPr>
      <t>En la pantalla Admisiones No muestra al paciente al colocar el filtro Cedula/Al principio no lo mostro por mucho rato despues SI</t>
    </r>
  </si>
  <si>
    <t>Si el paciente tiene folios ABIERTOS, no deja crear nuevos Folios/Toco cerrar Manualmente el folio. /Cuando un folio queda Aberto el programa los cierra Automatucamente cuando es consistente.</t>
  </si>
  <si>
    <t>Cuando creo un folio nuevo y formulo se bloquea</t>
  </si>
  <si>
    <t>oK</t>
  </si>
  <si>
    <t>ok- Cayo a la cuenta del paciente</t>
  </si>
  <si>
    <r>
      <t xml:space="preserve">Ok . La crea Bien . </t>
    </r>
    <r>
      <rPr>
        <sz val="11"/>
        <color rgb="FFFF0000"/>
        <rFont val="Calibri"/>
        <family val="2"/>
        <scheme val="minor"/>
      </rPr>
      <t>Pero al conualtar la incapacidad no esta la informacion COMPLETA/ no esta la empresa  lla descripcion del dx aunque la imporesion es correcta</t>
    </r>
  </si>
  <si>
    <t>Si muestra el formato pero con el filtro Historia Clinica</t>
  </si>
  <si>
    <t>Se formula sandostatina OK</t>
  </si>
  <si>
    <t>Proced. Qx</t>
  </si>
  <si>
    <t>Se separa turno sala</t>
  </si>
  <si>
    <t>Ok se ordena</t>
  </si>
  <si>
    <t>Ok se interconsulta gineco</t>
  </si>
  <si>
    <t>Ok se ordena terapia</t>
  </si>
  <si>
    <t xml:space="preserve">Cae como pendiente la Cirugia que se genero en Urgencias </t>
  </si>
  <si>
    <t>Ok caen a autorizaciones la interconsultas(2), la cirugia y</t>
  </si>
  <si>
    <t>Se ordena examen radio/ Las tarifas ecos caen bien del portafoliko del usuario</t>
  </si>
  <si>
    <t>Al programar una cirugia pendiente creo una nueva cirugia en estado reservada/ No dejo crear el procedimiento de la cx, estando bien parametriado el contrato</t>
  </si>
  <si>
    <t>Confirmacion de Cx</t>
  </si>
  <si>
    <t>Ok Confirma Cirugia</t>
  </si>
  <si>
    <t>Se realzia adecuadamente</t>
  </si>
  <si>
    <r>
      <t xml:space="preserve">Factura la Cirugia / </t>
    </r>
    <r>
      <rPr>
        <b/>
        <sz val="11"/>
        <color rgb="FFFF0000"/>
        <rFont val="Calibri"/>
        <family val="2"/>
        <scheme val="minor"/>
      </rPr>
      <t>Validar si los valores estan Ok</t>
    </r>
  </si>
  <si>
    <t>Ok. Dispenso el medicamento Acetaminofen</t>
  </si>
  <si>
    <t>SAL-5491981 / 8 unidades CUPS 1994101411-6</t>
  </si>
  <si>
    <t>Ok, planeacion. Ok. Aplicación</t>
  </si>
  <si>
    <t>Creacion de pedidos</t>
  </si>
  <si>
    <t>Cancelacion de pedidos</t>
  </si>
  <si>
    <t>OK- lo envia Despachos</t>
  </si>
  <si>
    <t>OK- CancelaOk aun queden saldos</t>
  </si>
  <si>
    <t>Ok. Coloca bie el valor del suministro de acuerdo a Portafolio</t>
  </si>
  <si>
    <t>Ingresa No se que haceraquip</t>
  </si>
  <si>
    <t>Ok lista el censo diario</t>
  </si>
  <si>
    <t xml:space="preserve">Ok ingresa </t>
  </si>
  <si>
    <t>OK cancela la autorizacion</t>
  </si>
  <si>
    <t>No se que hace</t>
  </si>
  <si>
    <t>Notas de Enfermeria</t>
  </si>
  <si>
    <t>Monitoreos</t>
  </si>
  <si>
    <t>Formato</t>
  </si>
  <si>
    <t>Aplicación de medicamentos</t>
  </si>
  <si>
    <t>No muestra todos lo planeado-Listo para aplicar</t>
  </si>
  <si>
    <t>Compras/procesos/Requisiciones/Crear Ok/Modifica Ok/Imorime OK ña requisicion de consumo/Anula Ok la requision</t>
  </si>
  <si>
    <r>
      <t xml:space="preserve">Pantalla Compras/Adminu-requi-Lenta/ </t>
    </r>
    <r>
      <rPr>
        <b/>
        <sz val="11"/>
        <color rgb="FF00B0F0"/>
        <rFont val="Calibri"/>
        <family val="2"/>
        <scheme val="minor"/>
      </rPr>
      <t>Proceso Enviar a Compras Ok</t>
    </r>
  </si>
  <si>
    <t>Ok crea bien la orden de Compra- Nro 001-24405</t>
  </si>
  <si>
    <t>Ok crea la CEC 45294</t>
  </si>
  <si>
    <t>OK Causa  por Inv CFA - 30385</t>
  </si>
  <si>
    <t>Ok Dispenso 10 de 15 Alendronatos</t>
  </si>
  <si>
    <t>Ok Despacho 10 de las 10 a Despachar SAL-5492003</t>
  </si>
  <si>
    <t>Se realzia Devolucion Ok Genera Docuemnto pero no hay Doc ISE-353732</t>
  </si>
  <si>
    <t>Ok- Actuliza kardex - genera Docuemntio Ent-206970</t>
  </si>
  <si>
    <r>
      <t xml:space="preserve">Ok genre. Requisiion. Despacho-Salida-Entrada- CEC- Y cae en la cta del paciente </t>
    </r>
    <r>
      <rPr>
        <sz val="11"/>
        <color rgb="FFFF0000"/>
        <rFont val="Calibri"/>
        <family val="2"/>
        <scheme val="minor"/>
      </rPr>
      <t xml:space="preserve"> Error en el valor Unitario</t>
    </r>
  </si>
  <si>
    <t>Ok- paree funciona Correctamente- Quita de al cta del paciente/genera ENT Ys AL nO HAY REQUISI Y EL kARDEX ESTA CUADRADO</t>
  </si>
  <si>
    <t>OK- Aunque falte interpretar los resultados</t>
  </si>
  <si>
    <t>OK Factura No 2349074</t>
  </si>
  <si>
    <t>Genera entrega de turno  51784</t>
  </si>
  <si>
    <t>Ok crea Factura no 2349075</t>
  </si>
  <si>
    <r>
      <t>La Anula OK /</t>
    </r>
    <r>
      <rPr>
        <b/>
        <sz val="11"/>
        <color rgb="FFFF0000"/>
        <rFont val="Calibri"/>
        <family val="2"/>
        <scheme val="minor"/>
      </rPr>
      <t xml:space="preserve"> No crea datos Nota Credito</t>
    </r>
  </si>
  <si>
    <t>Ok remision no 58641</t>
  </si>
  <si>
    <t>Ok Radicacion No 58641</t>
  </si>
  <si>
    <t>No permite recepcionar factura nueva</t>
  </si>
  <si>
    <t>No permite Notificar factura Antigua</t>
  </si>
  <si>
    <t>Ok Cierre de caja No 6364</t>
  </si>
  <si>
    <t>OK TCO 29230</t>
  </si>
  <si>
    <t>Ok- Subio Anulado la fac- Preguntar</t>
  </si>
  <si>
    <t>No esta bien la Factura Anulada</t>
  </si>
  <si>
    <t>Corrio pero falta la del dia -</t>
  </si>
  <si>
    <t>Ok- Funciona</t>
  </si>
  <si>
    <t>Sok Contabilizo el reintegro …</t>
  </si>
  <si>
    <t>Ok La autoriszacion</t>
  </si>
  <si>
    <t>No creo el Reintegro</t>
  </si>
  <si>
    <t>Parametrizacion-de-proced: (El Tipo de procedimiento Qx-Consulta-estancia-etc,Tipo-Rips-Concepto de servicios-Nivel Ate,Plan(Pos-No pos),Ccosto NO_APLICA, Concep Servicio, Finalidad del servicio, Duracion del proced ,Edad inicial - final , ambos sexos . Los check : Requiere dx en resultado-  Requiere distrib de terceros -consent informado . cita primera vez  - solicita calidad de muestra - - requiere interpreta de reultado en sal.clinica - - solicita enfermeria - Maneja Interfaz,DisT-Terce,Conse-Info,Cita 1Vez,Centros de costo y cuentas contables con vigencia)</t>
  </si>
  <si>
    <t>Formas De Liquidacion : ( Codigo Forma de liquidacion-Tipo Cruento-Caracteristica,Vlr Honorario,Tipos de honorarios(Especialista-Ayudante-etc),Cuenta Contable,Centro de costo ? Creo no va en version 7 Hosvital</t>
  </si>
  <si>
    <t>La descripcion Qx la realiza el medico que hace la operación-Control. Descirmed(Datos cirugias, Qx Dx),Descirmed1(med intervienen)</t>
  </si>
  <si>
    <t>En el pago TRC(Tesoreria-recibo-de-Caja) se relacionan  las facturas comprobante mediante comprobanteTDR, Cxc/Procesos/Rcaja. En la cuenta 1 Debito se realizan las transacciones para disminuir el saldo de la factura del cliente y credito para el pago.</t>
  </si>
  <si>
    <t>Tablas: Concept1 (Codificacion de  conceptos de acuerdo al tipo de concepto),FMP001 (Formas de pago), BANSED(Bancos-Sedes),BANCO(Bancos) , EMPRESA (Empresa-instalacion),CHEQUERA (Chequeras),PROCTESO (Tipos de proceso para tesoreria), PROCTESO1(Transacciones de los procesos tesoreria), FLUJCAJA1 (Flujo de caja), FLUJCAJA(Detalle -Flujo de caja), CAJMEN(Cajas menores),LEGCAJMEN(Documento contable TCM de legalizacion), LEGCAJMEN1(Detalle legalizacion),RELCONCAM(No-Claro), FORCONC(Formas de conciliar), CONCILI, CONCILI1(Tipos de conciliacion)</t>
  </si>
  <si>
    <t xml:space="preserve">Paciente Antiguo </t>
  </si>
  <si>
    <t>Tablas: Ingresos (Es el ingreso como tal),ingresomp ( Es el traslado de habitaciones),Capbas, maepab1 (ocupcaion cama actual) maepab11 (Historio de pacientes-camas)</t>
  </si>
  <si>
    <t>Tablas:Cuando se ordena llega a la tabla frmsmns - llega a Dspfrmc (Cuando dispensa-Farmacia cae en esta tabla),Dspfrmc1 (Cuando hay despacho desde farmacia cae en esta tabla) Tambien frmsmns (cuando ordena el medico al  Paciente y la fecha de planeacion queda alli), frmsmns1 (cuando planea y s se aplica (APLICACION) de medicamentos-Planeacion)</t>
  </si>
  <si>
    <t>C) Se concilia la glosa proveniente de glosa, genear en un paso dos cosa la conciliacion y la nota credito de la conciliacuion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</si>
</sst>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0" x14ac:knownFonts="1">
    <font>
      <sz val="11"/>
      <color theme="1"/>
      <name val="Calibri"/>
      <family val="2"/>
      <scheme val="minor"/>
    </font>
    <font>
      <sz val="11"/>
      <color rgb="FFFF0000"/>
      <name val="Calibri"/>
      <family val="2"/>
      <scheme val="minor"/>
    </font>
    <font>
      <b/>
      <sz val="11"/>
      <color theme="1"/>
      <name val="Calibri"/>
      <family val="2"/>
      <scheme val="minor"/>
    </font>
    <font>
      <sz val="11"/>
      <color rgb="FF00B0F0"/>
      <name val="Calibri"/>
      <family val="2"/>
      <scheme val="minor"/>
    </font>
    <font>
      <b/>
      <sz val="11"/>
      <color rgb="FF00B0F0"/>
      <name val="Calibri"/>
      <family val="2"/>
      <scheme val="minor"/>
    </font>
    <font>
      <b/>
      <sz val="11"/>
      <color rgb="FFFF0000"/>
      <name val="Calibri"/>
      <family val="2"/>
      <scheme val="minor"/>
    </font>
    <font>
      <sz val="11"/>
      <color rgb="FF92D050"/>
      <name val="Calibri"/>
      <family val="2"/>
      <scheme val="minor"/>
    </font>
    <font>
      <sz val="11"/>
      <color rgb="FF00B050"/>
      <name val="Calibri"/>
      <family val="2"/>
      <scheme val="minor"/>
    </font>
    <font>
      <u/>
      <sz val="11"/>
      <color theme="10"/>
      <name val="Calibri"/>
      <family val="2"/>
      <scheme val="minor"/>
    </font>
    <font>
      <b/>
      <sz val="13.5"/>
      <color theme="1"/>
      <name val="Calibri"/>
      <family val="2"/>
      <scheme val="minor"/>
    </font>
    <font>
      <sz val="9"/>
      <color theme="1"/>
      <name val="Arial"/>
      <family val="2"/>
    </font>
    <font>
      <sz val="12"/>
      <color rgb="FF666666"/>
      <name val="Arial"/>
      <family val="2"/>
    </font>
    <font>
      <b/>
      <i/>
      <sz val="11"/>
      <color theme="1"/>
      <name val="Calibri"/>
      <family val="2"/>
      <scheme val="minor"/>
    </font>
    <font>
      <sz val="11"/>
      <color rgb="FFC00000"/>
      <name val="Calibri"/>
      <family val="2"/>
      <scheme val="minor"/>
    </font>
    <font>
      <b/>
      <sz val="11"/>
      <color rgb="FF00B050"/>
      <name val="Calibri"/>
      <family val="2"/>
      <scheme val="minor"/>
    </font>
    <font>
      <sz val="10"/>
      <color theme="1"/>
      <name val="Arial Unicode MS"/>
      <family val="2"/>
    </font>
    <font>
      <i/>
      <sz val="11"/>
      <color theme="1"/>
      <name val="Calibri"/>
      <family val="2"/>
      <scheme val="minor"/>
    </font>
    <font>
      <sz val="11"/>
      <color rgb="FFFFC000"/>
      <name val="Calibri"/>
      <family val="2"/>
      <scheme val="minor"/>
    </font>
    <font>
      <sz val="8"/>
      <color rgb="FF000000"/>
      <name val="Arial"/>
      <family val="2"/>
    </font>
    <font>
      <b/>
      <sz val="9"/>
      <color rgb="FF000000"/>
      <name val="Arial"/>
      <family val="2"/>
    </font>
    <font>
      <sz val="9"/>
      <color rgb="FF000000"/>
      <name val="Arial"/>
      <family val="2"/>
    </font>
    <font>
      <sz val="7.5"/>
      <color theme="1"/>
      <name val="Calibri"/>
      <family val="2"/>
      <scheme val="minor"/>
    </font>
    <font>
      <b/>
      <sz val="7.5"/>
      <color theme="1"/>
      <name val="Calibri"/>
      <family val="2"/>
      <scheme val="minor"/>
    </font>
    <font>
      <b/>
      <sz val="9"/>
      <color rgb="FF00B0F0"/>
      <name val="Arial"/>
      <family val="2"/>
    </font>
    <font>
      <b/>
      <sz val="9"/>
      <color rgb="FFFF0000"/>
      <name val="Arial"/>
      <family val="2"/>
    </font>
    <font>
      <b/>
      <sz val="7.5"/>
      <color rgb="FFFF0000"/>
      <name val="Calibri"/>
      <family val="2"/>
      <scheme val="minor"/>
    </font>
    <font>
      <b/>
      <sz val="7.5"/>
      <color rgb="FF00B0F0"/>
      <name val="Calibri"/>
      <family val="2"/>
      <scheme val="minor"/>
    </font>
    <font>
      <b/>
      <sz val="9"/>
      <color theme="9" tint="-0.249977111117893"/>
      <name val="Arial"/>
      <family val="2"/>
    </font>
    <font>
      <b/>
      <sz val="7.5"/>
      <color theme="9" tint="-0.249977111117893"/>
      <name val="Calibri"/>
      <family val="2"/>
      <scheme val="minor"/>
    </font>
    <font>
      <b/>
      <sz val="11"/>
      <color theme="9" tint="-0.249977111117893"/>
      <name val="Calibri"/>
      <family val="2"/>
      <scheme val="minor"/>
    </font>
    <font>
      <b/>
      <sz val="7.7"/>
      <color rgb="FF000000"/>
      <name val="Verdana"/>
      <family val="2"/>
    </font>
    <font>
      <b/>
      <sz val="12.1"/>
      <color theme="1"/>
      <name val="Calibri"/>
      <family val="2"/>
      <scheme val="minor"/>
    </font>
    <font>
      <b/>
      <sz val="7.7"/>
      <color rgb="FF666666"/>
      <name val="Verdana"/>
      <family val="2"/>
    </font>
    <font>
      <sz val="7.5"/>
      <color theme="1"/>
      <name val="Verdana"/>
      <family val="2"/>
    </font>
    <font>
      <sz val="11"/>
      <color rgb="FF0070C0"/>
      <name val="Calibri"/>
      <family val="2"/>
      <scheme val="minor"/>
    </font>
    <font>
      <b/>
      <sz val="11"/>
      <color rgb="FF0070C0"/>
      <name val="Calibri"/>
      <family val="2"/>
      <scheme val="minor"/>
    </font>
    <font>
      <sz val="11"/>
      <color rgb="FF7030A0"/>
      <name val="Calibri"/>
      <family val="2"/>
      <scheme val="minor"/>
    </font>
    <font>
      <b/>
      <sz val="11"/>
      <color rgb="FF7030A0"/>
      <name val="Calibri"/>
      <family val="2"/>
      <scheme val="minor"/>
    </font>
    <font>
      <b/>
      <sz val="11"/>
      <color theme="7" tint="-0.499984740745262"/>
      <name val="Calibri"/>
      <family val="2"/>
      <scheme val="minor"/>
    </font>
    <font>
      <b/>
      <sz val="11"/>
      <color theme="5" tint="-0.499984740745262"/>
      <name val="Calibri"/>
      <family val="2"/>
      <scheme val="minor"/>
    </font>
    <font>
      <sz val="11"/>
      <color rgb="FFFFFF00"/>
      <name val="Calibri"/>
      <family val="2"/>
      <scheme val="minor"/>
    </font>
    <font>
      <b/>
      <i/>
      <sz val="9"/>
      <color rgb="FF000000"/>
      <name val="Arial"/>
      <family val="2"/>
    </font>
    <font>
      <b/>
      <sz val="11"/>
      <color theme="3" tint="-0.249977111117893"/>
      <name val="Calibri"/>
      <family val="2"/>
      <scheme val="minor"/>
    </font>
    <font>
      <b/>
      <i/>
      <sz val="11"/>
      <color rgb="FF00B050"/>
      <name val="Calibri"/>
      <family val="2"/>
      <scheme val="minor"/>
    </font>
    <font>
      <sz val="11"/>
      <color theme="4" tint="-0.249977111117893"/>
      <name val="Calibri"/>
      <family val="2"/>
      <scheme val="minor"/>
    </font>
    <font>
      <b/>
      <sz val="12.1"/>
      <color rgb="FF00B050"/>
      <name val="Calibri"/>
      <family val="2"/>
      <scheme val="minor"/>
    </font>
    <font>
      <vertAlign val="superscript"/>
      <sz val="11"/>
      <color theme="1"/>
      <name val="Calibri"/>
      <family val="2"/>
      <scheme val="minor"/>
    </font>
    <font>
      <sz val="11"/>
      <color rgb="FF002060"/>
      <name val="Calibri"/>
      <family val="2"/>
      <scheme val="minor"/>
    </font>
    <font>
      <sz val="11"/>
      <color theme="2" tint="-0.89999084444715716"/>
      <name val="Calibri"/>
      <family val="2"/>
      <scheme val="minor"/>
    </font>
    <font>
      <b/>
      <sz val="11"/>
      <color theme="2" tint="-0.89999084444715716"/>
      <name val="Calibri"/>
      <family val="2"/>
      <scheme val="minor"/>
    </font>
  </fonts>
  <fills count="9">
    <fill>
      <patternFill patternType="none"/>
    </fill>
    <fill>
      <patternFill patternType="gray125"/>
    </fill>
    <fill>
      <patternFill patternType="solid">
        <fgColor theme="1"/>
        <bgColor indexed="64"/>
      </patternFill>
    </fill>
    <fill>
      <patternFill patternType="solid">
        <fgColor rgb="FFFF0000"/>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rgb="FFF0F0F0"/>
        <bgColor indexed="64"/>
      </patternFill>
    </fill>
    <fill>
      <patternFill patternType="solid">
        <fgColor theme="2"/>
        <bgColor indexed="64"/>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medium">
        <color rgb="FFF3F3F3"/>
      </left>
      <right style="medium">
        <color rgb="FFDDDDDD"/>
      </right>
      <top style="medium">
        <color rgb="FFDDDDDD"/>
      </top>
      <bottom/>
      <diagonal/>
    </border>
    <border>
      <left style="medium">
        <color rgb="FFF3F3F3"/>
      </left>
      <right style="medium">
        <color rgb="FFDDDDDD"/>
      </right>
      <top/>
      <bottom style="medium">
        <color rgb="FFDDDDDD"/>
      </bottom>
      <diagonal/>
    </border>
    <border>
      <left style="medium">
        <color rgb="FFF3F3F3"/>
      </left>
      <right style="medium">
        <color rgb="FFDDDDDD"/>
      </right>
      <top/>
      <bottom/>
      <diagonal/>
    </border>
    <border>
      <left style="medium">
        <color rgb="FFF3F3F3"/>
      </left>
      <right style="medium">
        <color rgb="FFDDDDDD"/>
      </right>
      <top style="medium">
        <color rgb="FFDDDDDD"/>
      </top>
      <bottom style="medium">
        <color rgb="FFDDDDDD"/>
      </bottom>
      <diagonal/>
    </border>
    <border>
      <left style="medium">
        <color rgb="FFF3F3F3"/>
      </left>
      <right/>
      <top style="medium">
        <color rgb="FFDDDDDD"/>
      </top>
      <bottom style="medium">
        <color rgb="FFDDDDDD"/>
      </bottom>
      <diagonal/>
    </border>
    <border>
      <left style="medium">
        <color rgb="FFAAAAAA"/>
      </left>
      <right/>
      <top/>
      <bottom/>
      <diagonal/>
    </border>
    <border>
      <left/>
      <right style="medium">
        <color rgb="FFAAAAAA"/>
      </right>
      <top/>
      <bottom/>
      <diagonal/>
    </border>
  </borders>
  <cellStyleXfs count="2">
    <xf numFmtId="0" fontId="0" fillId="0" borderId="0"/>
    <xf numFmtId="0" fontId="8" fillId="0" borderId="0" applyNumberFormat="0" applyFill="0" applyBorder="0" applyAlignment="0" applyProtection="0"/>
  </cellStyleXfs>
  <cellXfs count="97">
    <xf numFmtId="0" fontId="0" fillId="0" borderId="0" xfId="0"/>
    <xf numFmtId="0" fontId="0" fillId="0" borderId="0" xfId="0" applyBorder="1"/>
    <xf numFmtId="0" fontId="1" fillId="0" borderId="0" xfId="0" applyFont="1" applyBorder="1"/>
    <xf numFmtId="0" fontId="5" fillId="0" borderId="0" xfId="0" applyFont="1" applyBorder="1"/>
    <xf numFmtId="0" fontId="4" fillId="0" borderId="0" xfId="0" applyFont="1" applyBorder="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5" fillId="0" borderId="4" xfId="0" applyFont="1" applyBorder="1"/>
    <xf numFmtId="0" fontId="0" fillId="0" borderId="6" xfId="0" applyBorder="1"/>
    <xf numFmtId="0" fontId="0" fillId="0" borderId="7" xfId="0" applyBorder="1"/>
    <xf numFmtId="0" fontId="0" fillId="0" borderId="8" xfId="0" applyBorder="1"/>
    <xf numFmtId="0" fontId="2" fillId="0" borderId="2" xfId="0" applyFont="1" applyBorder="1"/>
    <xf numFmtId="0" fontId="6" fillId="0" borderId="2" xfId="0" applyFont="1" applyBorder="1"/>
    <xf numFmtId="0" fontId="2" fillId="0" borderId="0" xfId="0" applyFont="1" applyBorder="1"/>
    <xf numFmtId="0" fontId="1" fillId="2" borderId="0" xfId="0" applyFont="1" applyFill="1" applyBorder="1"/>
    <xf numFmtId="0" fontId="1" fillId="0" borderId="4" xfId="0" applyFont="1" applyBorder="1"/>
    <xf numFmtId="0" fontId="1" fillId="0" borderId="5" xfId="0" applyFont="1" applyBorder="1"/>
    <xf numFmtId="0" fontId="1" fillId="0" borderId="6" xfId="0" applyFont="1" applyBorder="1"/>
    <xf numFmtId="0" fontId="1" fillId="0" borderId="7" xfId="0" applyFont="1" applyBorder="1"/>
    <xf numFmtId="0" fontId="1" fillId="0" borderId="0" xfId="0" applyFont="1" applyFill="1" applyBorder="1"/>
    <xf numFmtId="0" fontId="1" fillId="0" borderId="4" xfId="0" applyFont="1" applyFill="1" applyBorder="1"/>
    <xf numFmtId="0" fontId="5" fillId="0" borderId="7" xfId="0" applyFont="1" applyBorder="1"/>
    <xf numFmtId="0" fontId="1" fillId="0" borderId="8" xfId="0" applyFont="1" applyBorder="1"/>
    <xf numFmtId="0" fontId="1" fillId="0" borderId="0" xfId="0" applyFont="1"/>
    <xf numFmtId="0" fontId="1" fillId="0" borderId="4" xfId="0" applyFont="1" applyBorder="1" applyAlignment="1">
      <alignment wrapText="1"/>
    </xf>
    <xf numFmtId="0" fontId="1" fillId="0" borderId="6" xfId="0" applyFont="1" applyFill="1" applyBorder="1"/>
    <xf numFmtId="0" fontId="1" fillId="0" borderId="2" xfId="0" applyFont="1" applyBorder="1"/>
    <xf numFmtId="0" fontId="2" fillId="0" borderId="1" xfId="0" applyFont="1" applyBorder="1"/>
    <xf numFmtId="0" fontId="2" fillId="0" borderId="4" xfId="0" applyFont="1" applyBorder="1"/>
    <xf numFmtId="0" fontId="2" fillId="0" borderId="0" xfId="0" applyFont="1"/>
    <xf numFmtId="0" fontId="7" fillId="0" borderId="0" xfId="0" applyFont="1"/>
    <xf numFmtId="0" fontId="8" fillId="0" borderId="0" xfId="1"/>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0" fillId="0" borderId="0" xfId="0" applyFont="1"/>
    <xf numFmtId="0" fontId="0" fillId="3" borderId="0" xfId="0" applyFill="1"/>
    <xf numFmtId="0" fontId="14" fillId="0" borderId="0" xfId="0" applyFont="1"/>
    <xf numFmtId="0" fontId="0" fillId="4" borderId="0" xfId="0" applyFill="1"/>
    <xf numFmtId="0" fontId="0" fillId="4" borderId="9" xfId="0" applyFill="1" applyBorder="1"/>
    <xf numFmtId="0" fontId="1" fillId="4" borderId="0" xfId="0" applyFont="1" applyFill="1" applyBorder="1"/>
    <xf numFmtId="0" fontId="1" fillId="3" borderId="0" xfId="0" applyFont="1" applyFill="1" applyBorder="1"/>
    <xf numFmtId="0" fontId="3" fillId="0" borderId="4" xfId="0" applyFont="1" applyFill="1" applyBorder="1"/>
    <xf numFmtId="0" fontId="3" fillId="0" borderId="0" xfId="0" applyFont="1"/>
    <xf numFmtId="0" fontId="0" fillId="5" borderId="0" xfId="0" applyFill="1"/>
    <xf numFmtId="0" fontId="17" fillId="0" borderId="0" xfId="0" applyFont="1"/>
    <xf numFmtId="0" fontId="4" fillId="0" borderId="0" xfId="0" applyFont="1"/>
    <xf numFmtId="0" fontId="18" fillId="0" borderId="0" xfId="0" applyFont="1"/>
    <xf numFmtId="0" fontId="20" fillId="0" borderId="0" xfId="0" applyFont="1"/>
    <xf numFmtId="0" fontId="19" fillId="0" borderId="0" xfId="0" applyFont="1"/>
    <xf numFmtId="0" fontId="23" fillId="6" borderId="0" xfId="0" applyFont="1" applyFill="1" applyAlignment="1">
      <alignment horizontal="left" vertical="top" wrapText="1"/>
    </xf>
    <xf numFmtId="0" fontId="24" fillId="0" borderId="0" xfId="0" applyFont="1"/>
    <xf numFmtId="0" fontId="23" fillId="0" borderId="0" xfId="0" applyFont="1"/>
    <xf numFmtId="0" fontId="27" fillId="0" borderId="0" xfId="0" applyFont="1"/>
    <xf numFmtId="0" fontId="29" fillId="0" borderId="0" xfId="0" applyFont="1"/>
    <xf numFmtId="0" fontId="30" fillId="0" borderId="0" xfId="0" applyFont="1"/>
    <xf numFmtId="0" fontId="18" fillId="6" borderId="11" xfId="0" applyFont="1" applyFill="1" applyBorder="1" applyAlignment="1">
      <alignment horizontal="justify" vertical="top" wrapText="1"/>
    </xf>
    <xf numFmtId="0" fontId="0" fillId="0" borderId="0" xfId="0" applyAlignment="1">
      <alignment wrapText="1"/>
    </xf>
    <xf numFmtId="0" fontId="18" fillId="6" borderId="12" xfId="0" applyFont="1" applyFill="1" applyBorder="1" applyAlignment="1">
      <alignment horizontal="justify" vertical="top" wrapText="1"/>
    </xf>
    <xf numFmtId="0" fontId="18" fillId="6" borderId="10" xfId="0" applyFont="1" applyFill="1" applyBorder="1" applyAlignment="1">
      <alignment horizontal="justify" vertical="top" wrapText="1"/>
    </xf>
    <xf numFmtId="0" fontId="18" fillId="6" borderId="0" xfId="0" applyFont="1" applyFill="1" applyBorder="1" applyAlignment="1">
      <alignment horizontal="justify" vertical="top" wrapText="1"/>
    </xf>
    <xf numFmtId="0" fontId="31" fillId="0" borderId="0" xfId="0" applyFont="1"/>
    <xf numFmtId="15" fontId="0" fillId="0" borderId="0" xfId="0" applyNumberFormat="1"/>
    <xf numFmtId="0" fontId="20" fillId="6" borderId="13" xfId="0" applyFont="1" applyFill="1" applyBorder="1" applyAlignment="1">
      <alignment horizontal="left" vertical="top" wrapText="1"/>
    </xf>
    <xf numFmtId="0" fontId="32" fillId="7" borderId="14" xfId="0" applyFont="1" applyFill="1" applyBorder="1" applyAlignment="1">
      <alignment vertical="top" wrapText="1"/>
    </xf>
    <xf numFmtId="0" fontId="31" fillId="0" borderId="0" xfId="0" applyFont="1" applyFill="1" applyBorder="1"/>
    <xf numFmtId="0" fontId="32" fillId="0" borderId="0" xfId="0" applyFont="1"/>
    <xf numFmtId="0" fontId="34" fillId="0" borderId="0" xfId="0" applyFont="1"/>
    <xf numFmtId="0" fontId="35" fillId="0" borderId="0" xfId="0" applyFont="1"/>
    <xf numFmtId="0" fontId="20" fillId="0" borderId="0" xfId="0" applyFont="1" applyAlignment="1">
      <alignment wrapText="1"/>
    </xf>
    <xf numFmtId="0" fontId="37" fillId="0" borderId="0" xfId="0" applyFont="1"/>
    <xf numFmtId="0" fontId="38" fillId="0" borderId="0" xfId="0" applyFont="1"/>
    <xf numFmtId="0" fontId="36" fillId="0" borderId="0" xfId="0" applyFont="1"/>
    <xf numFmtId="0" fontId="39" fillId="0" borderId="0" xfId="0" applyFont="1"/>
    <xf numFmtId="0" fontId="35" fillId="8" borderId="0" xfId="0" applyFont="1" applyFill="1"/>
    <xf numFmtId="0" fontId="5"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5" fillId="0" borderId="0" xfId="0" applyFont="1" applyFill="1" applyBorder="1"/>
    <xf numFmtId="0" fontId="12" fillId="0" borderId="1" xfId="0" applyFont="1" applyBorder="1"/>
    <xf numFmtId="0" fontId="44" fillId="0" borderId="0" xfId="0" applyFont="1"/>
    <xf numFmtId="0" fontId="45" fillId="0" borderId="0" xfId="0" applyFont="1"/>
    <xf numFmtId="0" fontId="16" fillId="0" borderId="0" xfId="0" applyFont="1"/>
    <xf numFmtId="0" fontId="47" fillId="0" borderId="0" xfId="0" applyFont="1"/>
    <xf numFmtId="0" fontId="48" fillId="0" borderId="0" xfId="0" applyFont="1"/>
    <xf numFmtId="0" fontId="49" fillId="0" borderId="0" xfId="0" applyFont="1"/>
    <xf numFmtId="0" fontId="31" fillId="0" borderId="15" xfId="0" applyFont="1" applyBorder="1" applyAlignment="1">
      <alignment vertical="top" wrapText="1"/>
    </xf>
    <xf numFmtId="0" fontId="31" fillId="0" borderId="16" xfId="0" applyFont="1" applyBorder="1" applyAlignment="1">
      <alignment vertical="top" wrapText="1"/>
    </xf>
    <xf numFmtId="0" fontId="0" fillId="0" borderId="15" xfId="0" applyBorder="1" applyAlignment="1">
      <alignment vertical="top" wrapText="1"/>
    </xf>
    <xf numFmtId="0" fontId="0" fillId="0" borderId="16" xfId="0" applyBorder="1" applyAlignment="1">
      <alignment vertical="top"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2" Type="http://schemas.openxmlformats.org/officeDocument/2006/relationships/image" Target="../media/image6.emf"/><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257</xdr:row>
          <xdr:rowOff>19050</xdr:rowOff>
        </xdr:from>
        <xdr:to>
          <xdr:col>4</xdr:col>
          <xdr:colOff>0</xdr:colOff>
          <xdr:row>258</xdr:row>
          <xdr:rowOff>19050</xdr:rowOff>
        </xdr:to>
        <xdr:pic>
          <xdr:nvPicPr>
            <xdr:cNvPr id="2" name="Imagen 1"/>
            <xdr:cNvPicPr>
              <a:picLocks noChangeAspect="1" noChangeArrowheads="1"/>
              <a:extLst>
                <a:ext uri="{84589F7E-364E-4C9E-8A38-B11213B215E9}">
                  <a14:cameraTool cellRange="$D$257" spid="_x0000_s103662"/>
                </a:ext>
              </a:extLst>
            </xdr:cNvPicPr>
          </xdr:nvPicPr>
          <xdr:blipFill>
            <a:blip xmlns:r="http://schemas.openxmlformats.org/officeDocument/2006/relationships" r:embed="rId1"/>
            <a:srcRect/>
            <a:stretch>
              <a:fillRect/>
            </a:stretch>
          </xdr:blipFill>
          <xdr:spPr bwMode="auto">
            <a:xfrm>
              <a:off x="2571750" y="48977550"/>
              <a:ext cx="2228850" cy="19050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318</xdr:row>
          <xdr:rowOff>19050</xdr:rowOff>
        </xdr:from>
        <xdr:to>
          <xdr:col>4</xdr:col>
          <xdr:colOff>0</xdr:colOff>
          <xdr:row>319</xdr:row>
          <xdr:rowOff>19050</xdr:rowOff>
        </xdr:to>
        <xdr:pic>
          <xdr:nvPicPr>
            <xdr:cNvPr id="2" name="Imagen 1"/>
            <xdr:cNvPicPr>
              <a:picLocks noChangeAspect="1" noChangeArrowheads="1"/>
              <a:extLst>
                <a:ext uri="{84589F7E-364E-4C9E-8A38-B11213B215E9}">
                  <a14:cameraTool cellRange="$D$318" spid="_x0000_s126042"/>
                </a:ext>
              </a:extLst>
            </xdr:cNvPicPr>
          </xdr:nvPicPr>
          <xdr:blipFill>
            <a:blip xmlns:r="http://schemas.openxmlformats.org/officeDocument/2006/relationships" r:embed="rId1"/>
            <a:srcRect/>
            <a:stretch>
              <a:fillRect/>
            </a:stretch>
          </xdr:blipFill>
          <xdr:spPr bwMode="auto">
            <a:xfrm>
              <a:off x="2543175" y="50692050"/>
              <a:ext cx="1247775" cy="1905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321</xdr:row>
          <xdr:rowOff>19050</xdr:rowOff>
        </xdr:from>
        <xdr:to>
          <xdr:col>4</xdr:col>
          <xdr:colOff>0</xdr:colOff>
          <xdr:row>322</xdr:row>
          <xdr:rowOff>19050</xdr:rowOff>
        </xdr:to>
        <xdr:pic>
          <xdr:nvPicPr>
            <xdr:cNvPr id="3" name="Imagen 2"/>
            <xdr:cNvPicPr>
              <a:picLocks noChangeAspect="1" noChangeArrowheads="1"/>
              <a:extLst>
                <a:ext uri="{84589F7E-364E-4C9E-8A38-B11213B215E9}">
                  <a14:cameraTool cellRange="$D$321" spid="_x0000_s126043"/>
                </a:ext>
              </a:extLst>
            </xdr:cNvPicPr>
          </xdr:nvPicPr>
          <xdr:blipFill>
            <a:blip xmlns:r="http://schemas.openxmlformats.org/officeDocument/2006/relationships" r:embed="rId2"/>
            <a:srcRect/>
            <a:stretch>
              <a:fillRect/>
            </a:stretch>
          </xdr:blipFill>
          <xdr:spPr bwMode="auto">
            <a:xfrm>
              <a:off x="2543175" y="51263550"/>
              <a:ext cx="1247775" cy="19050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3" Type="http://schemas.openxmlformats.org/officeDocument/2006/relationships/hyperlink" Target="http://wiki.ispirer.com/sqlways/sql-server/data-types/float" TargetMode="External"/><Relationship Id="rId18" Type="http://schemas.openxmlformats.org/officeDocument/2006/relationships/hyperlink" Target="http://wiki.ispirer.com/sqlways/postgresql/data-types/timestamp" TargetMode="External"/><Relationship Id="rId26" Type="http://schemas.openxmlformats.org/officeDocument/2006/relationships/hyperlink" Target="http://wiki.ispirer.com/sqlways/sql-server/data-types/smalldatetime" TargetMode="External"/><Relationship Id="rId3" Type="http://schemas.openxmlformats.org/officeDocument/2006/relationships/hyperlink" Target="http://wiki.ispirer.com/sqlways/sql-server/data-types/smallint" TargetMode="External"/><Relationship Id="rId21" Type="http://schemas.openxmlformats.org/officeDocument/2006/relationships/hyperlink" Target="http://wiki.ispirer.com/sqlways/postgresql/data-types/money" TargetMode="External"/><Relationship Id="rId34" Type="http://schemas.openxmlformats.org/officeDocument/2006/relationships/hyperlink" Target="http://wiki.ispirer.com/sqlways/sql-server/data-types/smallmoney" TargetMode="External"/><Relationship Id="rId7" Type="http://schemas.openxmlformats.org/officeDocument/2006/relationships/hyperlink" Target="http://wiki.ispirer.com/sqlways/postgresql/data-types/char" TargetMode="External"/><Relationship Id="rId12" Type="http://schemas.openxmlformats.org/officeDocument/2006/relationships/hyperlink" Target="http://wiki.ispirer.com/sqlways/sql-server/data-types/decimal_numeric" TargetMode="External"/><Relationship Id="rId17" Type="http://schemas.openxmlformats.org/officeDocument/2006/relationships/hyperlink" Target="http://wiki.ispirer.com/sqlways/postgresql/data-types/time" TargetMode="External"/><Relationship Id="rId25" Type="http://schemas.openxmlformats.org/officeDocument/2006/relationships/hyperlink" Target="http://wiki.ispirer.com/sqlways/sql-server/data-types/datetime2" TargetMode="External"/><Relationship Id="rId33" Type="http://schemas.openxmlformats.org/officeDocument/2006/relationships/hyperlink" Target="http://wiki.ispirer.com/sqlways/sql-server/data-types/money" TargetMode="External"/><Relationship Id="rId2" Type="http://schemas.openxmlformats.org/officeDocument/2006/relationships/hyperlink" Target="http://wiki.ispirer.com/sqlways/sql-server/data-types/int" TargetMode="External"/><Relationship Id="rId16" Type="http://schemas.openxmlformats.org/officeDocument/2006/relationships/hyperlink" Target="http://wiki.ispirer.com/sqlways/postgresql/data-types/date" TargetMode="External"/><Relationship Id="rId20" Type="http://schemas.openxmlformats.org/officeDocument/2006/relationships/hyperlink" Target="http://wiki.ispirer.com/sqlways/postgresql/data-types/bytea" TargetMode="External"/><Relationship Id="rId29" Type="http://schemas.openxmlformats.org/officeDocument/2006/relationships/hyperlink" Target="http://wiki.ispirer.com/sqlways/sql-server/data-types/image" TargetMode="External"/><Relationship Id="rId1" Type="http://schemas.openxmlformats.org/officeDocument/2006/relationships/hyperlink" Target="http://wiki.ispirer.com/sqlways/sql-server/data-types/bigint" TargetMode="External"/><Relationship Id="rId6" Type="http://schemas.openxmlformats.org/officeDocument/2006/relationships/hyperlink" Target="http://wiki.ispirer.com/sqlways/postgresql/data-types/bigserial" TargetMode="External"/><Relationship Id="rId11" Type="http://schemas.openxmlformats.org/officeDocument/2006/relationships/hyperlink" Target="http://wiki.ispirer.com/sqlways/sql-server/data-types/nvarchar_n" TargetMode="External"/><Relationship Id="rId24" Type="http://schemas.openxmlformats.org/officeDocument/2006/relationships/hyperlink" Target="http://wiki.ispirer.com/sqlways/sql-server/data-types/datetime" TargetMode="External"/><Relationship Id="rId32" Type="http://schemas.openxmlformats.org/officeDocument/2006/relationships/hyperlink" Target="http://wiki.ispirer.com/sqlways/sql-server/data-types/uniqueidentifier" TargetMode="External"/><Relationship Id="rId5" Type="http://schemas.openxmlformats.org/officeDocument/2006/relationships/hyperlink" Target="http://wiki.ispirer.com/sqlways/postgresql/data-types/serial" TargetMode="External"/><Relationship Id="rId15" Type="http://schemas.openxmlformats.org/officeDocument/2006/relationships/hyperlink" Target="http://wiki.ispirer.com/sqlways/sql-server/data-types/double_precision" TargetMode="External"/><Relationship Id="rId23" Type="http://schemas.openxmlformats.org/officeDocument/2006/relationships/hyperlink" Target="http://wiki.ispirer.com/sqlways/postgresql/data-types/uuid" TargetMode="External"/><Relationship Id="rId28" Type="http://schemas.openxmlformats.org/officeDocument/2006/relationships/hyperlink" Target="http://wiki.ispirer.com/sqlways/sql-server/data-types/varbinary" TargetMode="External"/><Relationship Id="rId10" Type="http://schemas.openxmlformats.org/officeDocument/2006/relationships/hyperlink" Target="http://wiki.ispirer.com/sqlways/sql-server/data-types/ntext" TargetMode="External"/><Relationship Id="rId19" Type="http://schemas.openxmlformats.org/officeDocument/2006/relationships/hyperlink" Target="http://wiki.ispirer.com/sqlways/postgresql/data-types/interval" TargetMode="External"/><Relationship Id="rId31" Type="http://schemas.openxmlformats.org/officeDocument/2006/relationships/hyperlink" Target="http://wiki.ispirer.com/sqlways/sql-server/data-types/uniqueidentifier" TargetMode="External"/><Relationship Id="rId4" Type="http://schemas.openxmlformats.org/officeDocument/2006/relationships/hyperlink" Target="http://wiki.ispirer.com/sqlways/sql-server/data-types/tinyint" TargetMode="External"/><Relationship Id="rId9" Type="http://schemas.openxmlformats.org/officeDocument/2006/relationships/hyperlink" Target="http://wiki.ispirer.com/sqlways/postgresql/data-types/text" TargetMode="External"/><Relationship Id="rId14" Type="http://schemas.openxmlformats.org/officeDocument/2006/relationships/hyperlink" Target="http://wiki.ispirer.com/sqlways/sql-server/data-types/real" TargetMode="External"/><Relationship Id="rId22" Type="http://schemas.openxmlformats.org/officeDocument/2006/relationships/hyperlink" Target="http://wiki.ispirer.com/sqlways/postgresql/data-types/boolean" TargetMode="External"/><Relationship Id="rId27" Type="http://schemas.openxmlformats.org/officeDocument/2006/relationships/hyperlink" Target="http://wiki.ispirer.com/sqlways/sql-server/data-types/binary" TargetMode="External"/><Relationship Id="rId30" Type="http://schemas.openxmlformats.org/officeDocument/2006/relationships/hyperlink" Target="http://wiki.ispirer.com/sqlways/sql-server/data-types/bit" TargetMode="External"/><Relationship Id="rId35" Type="http://schemas.openxmlformats.org/officeDocument/2006/relationships/hyperlink" Target="http://wiki.ispirer.com/sqlways/sql-server/data-types/timestamp_rowversion" TargetMode="External"/><Relationship Id="rId8" Type="http://schemas.openxmlformats.org/officeDocument/2006/relationships/hyperlink" Target="http://wiki.ispirer.com/sqlways/postgresql/data-types/varchar_n"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hyperlink" Target="https://en.wikipedia.org/wiki/Data_Migration" TargetMode="External"/><Relationship Id="rId2" Type="http://schemas.openxmlformats.org/officeDocument/2006/relationships/hyperlink" Target="https://en.wikipedia.org/wiki/FlashCopy" TargetMode="External"/><Relationship Id="rId1" Type="http://schemas.openxmlformats.org/officeDocument/2006/relationships/hyperlink" Target="https://en.wikipedia.org/wiki/Thin_Provisioning" TargetMode="External"/><Relationship Id="rId6" Type="http://schemas.openxmlformats.org/officeDocument/2006/relationships/printerSettings" Target="../printerSettings/printerSettings6.bin"/><Relationship Id="rId5" Type="http://schemas.openxmlformats.org/officeDocument/2006/relationships/hyperlink" Target="https://en.wikipedia.org/wiki/IBM_Global_Mirror" TargetMode="External"/><Relationship Id="rId4" Type="http://schemas.openxmlformats.org/officeDocument/2006/relationships/hyperlink" Target="https://en.wikipedia.org/wiki/Peer_to_Peer_Remote_Cop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142"/>
  <sheetViews>
    <sheetView tabSelected="1" topLeftCell="A18" workbookViewId="0">
      <selection activeCell="A27" sqref="A27"/>
    </sheetView>
  </sheetViews>
  <sheetFormatPr baseColWidth="10" defaultRowHeight="15" x14ac:dyDescent="0.25"/>
  <cols>
    <col min="2" max="2" width="19.85546875" customWidth="1"/>
    <col min="3" max="3" width="15.42578125" customWidth="1"/>
    <col min="5" max="5" width="24.42578125" customWidth="1"/>
    <col min="6" max="6" width="15.140625" customWidth="1"/>
    <col min="8" max="8" width="12.42578125" customWidth="1"/>
    <col min="12" max="12" width="14.5703125" customWidth="1"/>
    <col min="50" max="50" width="21.140625" customWidth="1"/>
  </cols>
  <sheetData>
    <row r="1" spans="1:51" x14ac:dyDescent="0.25">
      <c r="A1">
        <v>34444</v>
      </c>
      <c r="B1" t="s">
        <v>2280</v>
      </c>
      <c r="S1" s="30" t="s">
        <v>11</v>
      </c>
      <c r="T1" s="6"/>
      <c r="U1" s="6"/>
      <c r="V1" s="6"/>
      <c r="W1" s="6"/>
      <c r="X1" s="6"/>
      <c r="Y1" s="7"/>
      <c r="AX1" t="s">
        <v>3304</v>
      </c>
      <c r="AY1" t="s">
        <v>3349</v>
      </c>
    </row>
    <row r="2" spans="1:51" x14ac:dyDescent="0.25">
      <c r="S2" s="31"/>
      <c r="T2" s="1"/>
      <c r="U2" s="1"/>
      <c r="V2" s="1"/>
      <c r="W2" s="1"/>
      <c r="X2" s="1"/>
      <c r="Y2" s="9"/>
    </row>
    <row r="3" spans="1:51" x14ac:dyDescent="0.25">
      <c r="S3" s="18" t="s">
        <v>3593</v>
      </c>
      <c r="T3" s="1"/>
      <c r="U3" s="1"/>
      <c r="V3" s="1"/>
      <c r="W3" s="1"/>
      <c r="X3" s="1"/>
      <c r="Y3" s="9"/>
      <c r="AW3">
        <v>1</v>
      </c>
      <c r="AX3" t="s">
        <v>2853</v>
      </c>
      <c r="AY3" t="s">
        <v>3316</v>
      </c>
    </row>
    <row r="4" spans="1:51" x14ac:dyDescent="0.25">
      <c r="S4" s="8"/>
      <c r="T4" s="1"/>
      <c r="U4" s="2" t="s">
        <v>3565</v>
      </c>
      <c r="V4" s="1"/>
      <c r="W4" s="1"/>
      <c r="X4" s="1"/>
      <c r="Y4" s="9"/>
      <c r="AW4">
        <f>+AW3+1</f>
        <v>2</v>
      </c>
      <c r="AX4" t="s">
        <v>3317</v>
      </c>
      <c r="AY4" t="s">
        <v>3318</v>
      </c>
    </row>
    <row r="5" spans="1:51" ht="15.75" thickBot="1" x14ac:dyDescent="0.3">
      <c r="S5" s="18" t="s">
        <v>174</v>
      </c>
      <c r="T5" s="2"/>
      <c r="U5" s="2"/>
      <c r="V5" s="2"/>
      <c r="W5" s="1"/>
      <c r="X5" s="1"/>
      <c r="Y5" s="9"/>
      <c r="AW5">
        <f t="shared" ref="AW5:AW52" si="0">+AW4+1</f>
        <v>3</v>
      </c>
      <c r="AX5" t="s">
        <v>3321</v>
      </c>
    </row>
    <row r="6" spans="1:51" x14ac:dyDescent="0.25">
      <c r="A6" s="5"/>
      <c r="B6" s="6"/>
      <c r="C6" s="16" t="s">
        <v>10</v>
      </c>
      <c r="D6" s="6"/>
      <c r="E6" s="6"/>
      <c r="F6" s="6"/>
      <c r="G6" s="6"/>
      <c r="H6" s="7"/>
      <c r="J6" s="5"/>
      <c r="K6" s="6"/>
      <c r="L6" s="16" t="s">
        <v>14</v>
      </c>
      <c r="M6" s="15" t="s">
        <v>25</v>
      </c>
      <c r="N6" s="6"/>
      <c r="O6" s="6"/>
      <c r="P6" s="6"/>
      <c r="Q6" s="7"/>
      <c r="S6" s="8"/>
      <c r="T6" s="1"/>
      <c r="U6" s="1"/>
      <c r="V6" s="2" t="s">
        <v>3608</v>
      </c>
      <c r="W6" s="1"/>
      <c r="X6" s="1"/>
      <c r="Y6" s="9"/>
      <c r="Z6" s="6"/>
      <c r="AA6" s="5"/>
      <c r="AB6" s="16" t="s">
        <v>3567</v>
      </c>
      <c r="AC6" s="6"/>
      <c r="AD6" s="6"/>
      <c r="AE6" s="29" t="s">
        <v>2407</v>
      </c>
      <c r="AF6" s="6"/>
      <c r="AG6" s="7"/>
      <c r="AI6" s="5"/>
      <c r="AJ6" s="6"/>
      <c r="AK6" s="1" t="s">
        <v>32</v>
      </c>
      <c r="AL6" s="6"/>
      <c r="AM6" s="6"/>
      <c r="AN6" s="7"/>
      <c r="AW6">
        <f t="shared" si="0"/>
        <v>4</v>
      </c>
      <c r="AX6" t="s">
        <v>3326</v>
      </c>
    </row>
    <row r="7" spans="1:51" x14ac:dyDescent="0.25">
      <c r="A7" s="18" t="s">
        <v>3564</v>
      </c>
      <c r="B7" s="1"/>
      <c r="D7" s="1"/>
      <c r="E7" s="1"/>
      <c r="F7" s="1"/>
      <c r="G7" s="1"/>
      <c r="H7" s="9"/>
      <c r="J7" s="8"/>
      <c r="K7" s="2" t="s">
        <v>3793</v>
      </c>
      <c r="N7" s="1" t="s">
        <v>25</v>
      </c>
      <c r="O7" s="1"/>
      <c r="P7" s="1"/>
      <c r="Q7" s="9"/>
      <c r="S7" s="18" t="s">
        <v>3609</v>
      </c>
      <c r="T7" s="1"/>
      <c r="U7" s="1"/>
      <c r="V7" s="2" t="s">
        <v>2406</v>
      </c>
      <c r="W7" s="1"/>
      <c r="X7" s="1"/>
      <c r="Y7" s="9"/>
      <c r="Z7" s="1"/>
      <c r="AA7" s="18" t="s">
        <v>3473</v>
      </c>
      <c r="AC7" s="1"/>
      <c r="AD7" s="1"/>
      <c r="AE7" s="1"/>
      <c r="AF7" s="1"/>
      <c r="AG7" s="9"/>
      <c r="AI7" s="18" t="s">
        <v>3568</v>
      </c>
      <c r="AJ7" s="2" t="s">
        <v>25</v>
      </c>
      <c r="AK7" s="2"/>
      <c r="AL7" s="2"/>
      <c r="AM7" s="2"/>
      <c r="AN7" s="19"/>
      <c r="AW7">
        <f t="shared" si="0"/>
        <v>5</v>
      </c>
      <c r="AX7" t="s">
        <v>3343</v>
      </c>
    </row>
    <row r="8" spans="1:51" x14ac:dyDescent="0.25">
      <c r="A8" s="18" t="s">
        <v>2394</v>
      </c>
      <c r="B8" s="1"/>
      <c r="C8" s="1"/>
      <c r="D8" s="1"/>
      <c r="E8" s="1"/>
      <c r="F8" s="1"/>
      <c r="G8" s="1"/>
      <c r="H8" s="9"/>
      <c r="J8" s="8"/>
      <c r="K8" s="2" t="s">
        <v>723</v>
      </c>
      <c r="L8" s="1"/>
      <c r="M8" s="1"/>
      <c r="N8" s="1"/>
      <c r="O8" s="1"/>
      <c r="P8" s="1"/>
      <c r="Q8" s="9"/>
      <c r="S8" s="18" t="s">
        <v>3594</v>
      </c>
      <c r="T8" s="1"/>
      <c r="U8" s="1"/>
      <c r="V8" s="1"/>
      <c r="W8" s="1"/>
      <c r="X8" s="1"/>
      <c r="Y8" s="9"/>
      <c r="Z8" s="1"/>
      <c r="AA8" s="18" t="s">
        <v>3662</v>
      </c>
      <c r="AB8" s="1"/>
      <c r="AC8" s="1"/>
      <c r="AD8" s="1"/>
      <c r="AE8" s="1"/>
      <c r="AF8" s="1"/>
      <c r="AG8" s="9"/>
      <c r="AI8" s="18" t="s">
        <v>3610</v>
      </c>
      <c r="AJ8" s="2"/>
      <c r="AK8" s="2"/>
      <c r="AL8" s="2"/>
      <c r="AM8" s="2"/>
      <c r="AN8" s="19"/>
      <c r="AW8">
        <f t="shared" si="0"/>
        <v>6</v>
      </c>
      <c r="AX8" t="s">
        <v>3327</v>
      </c>
    </row>
    <row r="9" spans="1:51" x14ac:dyDescent="0.25">
      <c r="A9" s="18" t="s">
        <v>3245</v>
      </c>
      <c r="B9" s="1"/>
      <c r="C9" s="1"/>
      <c r="D9" s="1"/>
      <c r="E9" s="1"/>
      <c r="F9" s="1"/>
      <c r="G9" s="1"/>
      <c r="H9" s="9"/>
      <c r="K9" s="18" t="s">
        <v>724</v>
      </c>
      <c r="L9" s="2" t="s">
        <v>20</v>
      </c>
      <c r="M9" s="2" t="s">
        <v>19</v>
      </c>
      <c r="N9" s="2" t="s">
        <v>21</v>
      </c>
      <c r="O9" s="1"/>
      <c r="P9" s="1"/>
      <c r="Q9" s="9"/>
      <c r="S9" s="18" t="s">
        <v>3661</v>
      </c>
      <c r="T9" s="1"/>
      <c r="U9" s="1"/>
      <c r="V9" s="1"/>
      <c r="W9" s="1"/>
      <c r="X9" s="1"/>
      <c r="Y9" s="9"/>
      <c r="Z9" s="1"/>
      <c r="AA9" s="18" t="s">
        <v>3659</v>
      </c>
      <c r="AB9" s="1"/>
      <c r="AC9" s="1"/>
      <c r="AD9" s="1"/>
      <c r="AE9" s="1"/>
      <c r="AF9" s="1"/>
      <c r="AG9" s="9"/>
      <c r="AI9" s="18"/>
      <c r="AJ9" s="2"/>
      <c r="AK9" s="2"/>
      <c r="AL9" s="2"/>
      <c r="AM9" s="2"/>
      <c r="AN9" s="19"/>
      <c r="AW9">
        <f t="shared" si="0"/>
        <v>7</v>
      </c>
      <c r="AX9" t="s">
        <v>332</v>
      </c>
    </row>
    <row r="10" spans="1:51" ht="15.75" thickBot="1" x14ac:dyDescent="0.3">
      <c r="A10" s="20" t="s">
        <v>3484</v>
      </c>
      <c r="B10" s="12"/>
      <c r="C10" s="12"/>
      <c r="D10" s="12"/>
      <c r="E10" s="12"/>
      <c r="F10" s="12"/>
      <c r="G10" s="12"/>
      <c r="H10" s="13"/>
      <c r="J10" s="20" t="s">
        <v>3488</v>
      </c>
      <c r="K10" s="21" t="s">
        <v>3603</v>
      </c>
      <c r="L10" s="12"/>
      <c r="M10" s="12"/>
      <c r="N10" s="12"/>
      <c r="O10" s="12"/>
      <c r="P10" s="1"/>
      <c r="Q10" s="9"/>
      <c r="S10" s="18" t="s">
        <v>3787</v>
      </c>
      <c r="T10" s="1"/>
      <c r="U10" s="1"/>
      <c r="V10" s="1"/>
      <c r="W10" s="1"/>
      <c r="X10" s="1"/>
      <c r="Y10" s="9"/>
      <c r="Z10" s="1"/>
      <c r="AA10" s="18" t="s">
        <v>3788</v>
      </c>
      <c r="AB10" s="1"/>
      <c r="AC10" s="1"/>
      <c r="AD10" s="1"/>
      <c r="AE10" s="1"/>
      <c r="AF10" s="1"/>
      <c r="AG10" s="9"/>
      <c r="AI10" s="18"/>
      <c r="AJ10" s="2"/>
      <c r="AK10" s="2"/>
      <c r="AL10" s="2"/>
      <c r="AM10" s="2"/>
      <c r="AN10" s="19"/>
      <c r="AW10">
        <f t="shared" si="0"/>
        <v>8</v>
      </c>
      <c r="AX10" t="s">
        <v>3328</v>
      </c>
    </row>
    <row r="11" spans="1:51" ht="15.75" thickBot="1" x14ac:dyDescent="0.3">
      <c r="J11" s="20" t="s">
        <v>25</v>
      </c>
      <c r="K11" s="21" t="s">
        <v>25</v>
      </c>
      <c r="L11" s="12" t="s">
        <v>25</v>
      </c>
      <c r="M11" s="12"/>
      <c r="N11" s="12"/>
      <c r="O11" s="12"/>
      <c r="P11" s="12"/>
      <c r="Q11" s="13"/>
      <c r="S11" s="20" t="s">
        <v>3566</v>
      </c>
      <c r="T11" s="12"/>
      <c r="U11" s="12"/>
      <c r="V11" s="12"/>
      <c r="W11" s="12"/>
      <c r="X11" s="12"/>
      <c r="Y11" s="13"/>
      <c r="Z11" s="1"/>
      <c r="AA11" s="20" t="s">
        <v>3378</v>
      </c>
      <c r="AB11" s="12"/>
      <c r="AC11" s="12"/>
      <c r="AD11" s="12"/>
      <c r="AE11" s="12"/>
      <c r="AF11" s="12"/>
      <c r="AG11" s="13"/>
      <c r="AI11" s="18"/>
      <c r="AJ11" s="2"/>
      <c r="AK11" s="2"/>
      <c r="AL11" s="2"/>
      <c r="AM11" s="2"/>
      <c r="AN11" s="19"/>
      <c r="AW11">
        <f t="shared" si="0"/>
        <v>9</v>
      </c>
      <c r="AX11" t="s">
        <v>3319</v>
      </c>
    </row>
    <row r="12" spans="1:51" ht="15.75" thickBot="1" x14ac:dyDescent="0.3">
      <c r="A12" s="5"/>
      <c r="B12" s="14" t="s">
        <v>13</v>
      </c>
      <c r="C12" s="6"/>
      <c r="D12" s="6"/>
      <c r="E12" s="6"/>
      <c r="F12" s="7"/>
      <c r="I12" t="s">
        <v>25</v>
      </c>
      <c r="Z12" s="1"/>
      <c r="AA12" s="1"/>
      <c r="AB12" s="1"/>
      <c r="AC12" s="1"/>
      <c r="AD12" s="1"/>
      <c r="AE12" s="1"/>
      <c r="AI12" s="18"/>
      <c r="AJ12" s="2"/>
      <c r="AK12" s="2"/>
      <c r="AL12" s="2"/>
      <c r="AM12" s="2"/>
      <c r="AN12" s="19"/>
      <c r="AW12">
        <f t="shared" si="0"/>
        <v>10</v>
      </c>
      <c r="AX12" t="s">
        <v>3324</v>
      </c>
    </row>
    <row r="13" spans="1:51" ht="15.75" thickBot="1" x14ac:dyDescent="0.3">
      <c r="A13" s="18" t="s">
        <v>3475</v>
      </c>
      <c r="B13" s="1"/>
      <c r="C13" s="1"/>
      <c r="D13" s="1"/>
      <c r="E13" s="1"/>
      <c r="F13" s="9"/>
      <c r="Q13" s="5"/>
      <c r="R13" s="6"/>
      <c r="S13" s="6"/>
      <c r="T13" s="6"/>
      <c r="U13" s="6"/>
      <c r="V13" s="6"/>
      <c r="W13" s="6"/>
      <c r="X13" s="7"/>
      <c r="Z13" s="1"/>
      <c r="AA13" s="5"/>
      <c r="AB13" s="16" t="s">
        <v>16</v>
      </c>
      <c r="AC13" s="6"/>
      <c r="AD13" s="6"/>
      <c r="AE13" s="7"/>
      <c r="AI13" s="18" t="s">
        <v>3660</v>
      </c>
      <c r="AJ13" s="2"/>
      <c r="AK13" s="2"/>
      <c r="AL13" s="2"/>
      <c r="AM13" s="2"/>
      <c r="AN13" s="19"/>
      <c r="AW13">
        <f t="shared" si="0"/>
        <v>11</v>
      </c>
      <c r="AX13" t="s">
        <v>141</v>
      </c>
    </row>
    <row r="14" spans="1:51" x14ac:dyDescent="0.25">
      <c r="A14" s="8"/>
      <c r="B14" s="2" t="s">
        <v>3252</v>
      </c>
      <c r="C14" s="1"/>
      <c r="D14" s="1"/>
      <c r="E14" s="1"/>
      <c r="F14" s="9"/>
      <c r="H14" s="5"/>
      <c r="I14" s="6"/>
      <c r="J14" s="6"/>
      <c r="K14" s="14" t="s">
        <v>15</v>
      </c>
      <c r="L14" s="6"/>
      <c r="M14" s="6"/>
      <c r="N14" s="6"/>
      <c r="O14" s="7"/>
      <c r="Q14" s="8"/>
      <c r="R14" s="1"/>
      <c r="S14" s="1"/>
      <c r="T14" s="16" t="s">
        <v>26</v>
      </c>
      <c r="U14" s="1"/>
      <c r="V14" s="1"/>
      <c r="W14" s="1"/>
      <c r="X14" s="9"/>
      <c r="Z14" s="1"/>
      <c r="AA14" s="8"/>
      <c r="AC14" s="1"/>
      <c r="AD14" s="1"/>
      <c r="AE14" s="9"/>
      <c r="AI14" s="18"/>
      <c r="AJ14" s="2"/>
      <c r="AK14" s="2"/>
      <c r="AL14" s="2"/>
      <c r="AM14" s="2"/>
      <c r="AN14" s="19"/>
      <c r="AW14">
        <f t="shared" si="0"/>
        <v>12</v>
      </c>
      <c r="AX14" t="s">
        <v>2623</v>
      </c>
    </row>
    <row r="15" spans="1:51" x14ac:dyDescent="0.25">
      <c r="A15" s="8"/>
      <c r="B15" s="3" t="s">
        <v>3587</v>
      </c>
      <c r="C15" s="1"/>
      <c r="E15" s="3" t="s">
        <v>127</v>
      </c>
      <c r="F15" s="19" t="s">
        <v>25</v>
      </c>
      <c r="H15" s="8"/>
      <c r="I15" s="2" t="s">
        <v>3591</v>
      </c>
      <c r="J15" s="1"/>
      <c r="K15" s="1"/>
      <c r="L15" s="1"/>
      <c r="M15" s="1"/>
      <c r="N15" s="1"/>
      <c r="O15" s="9"/>
      <c r="Q15" s="18" t="s">
        <v>136</v>
      </c>
      <c r="R15" s="1"/>
      <c r="S15" s="1"/>
      <c r="T15" s="1"/>
      <c r="U15" s="1"/>
      <c r="V15" s="1"/>
      <c r="W15" s="1"/>
      <c r="X15" s="9"/>
      <c r="Z15" s="1"/>
      <c r="AA15" s="18" t="s">
        <v>75</v>
      </c>
      <c r="AB15" s="2" t="s">
        <v>3664</v>
      </c>
      <c r="AC15" s="2"/>
      <c r="AD15" s="2"/>
      <c r="AE15" s="19"/>
      <c r="AI15" s="18"/>
      <c r="AJ15" s="2"/>
      <c r="AK15" s="2"/>
      <c r="AL15" s="2"/>
      <c r="AM15" s="2"/>
      <c r="AN15" s="19"/>
      <c r="AW15">
        <f t="shared" si="0"/>
        <v>13</v>
      </c>
      <c r="AX15" t="s">
        <v>3325</v>
      </c>
    </row>
    <row r="16" spans="1:51" x14ac:dyDescent="0.25">
      <c r="A16" s="8"/>
      <c r="B16" s="2" t="s">
        <v>3595</v>
      </c>
      <c r="C16" s="1"/>
      <c r="D16" s="1"/>
      <c r="E16" s="1"/>
      <c r="F16" s="9"/>
      <c r="H16" s="8"/>
      <c r="I16" s="22" t="s">
        <v>3612</v>
      </c>
      <c r="J16" s="1"/>
      <c r="K16" s="1"/>
      <c r="L16" s="1"/>
      <c r="M16" s="1"/>
      <c r="N16" s="1"/>
      <c r="O16" s="9"/>
      <c r="Q16" s="18"/>
      <c r="R16" s="1"/>
      <c r="S16" s="1"/>
      <c r="T16" s="1"/>
      <c r="U16" s="1"/>
      <c r="V16" s="1"/>
      <c r="W16" s="1"/>
      <c r="X16" s="9"/>
      <c r="Z16" s="1"/>
      <c r="AA16" s="18" t="s">
        <v>128</v>
      </c>
      <c r="AB16" s="2" t="s">
        <v>3604</v>
      </c>
      <c r="AC16" s="2"/>
      <c r="AD16" s="2"/>
      <c r="AE16" s="19"/>
      <c r="AI16" s="18"/>
      <c r="AJ16" s="2"/>
      <c r="AK16" s="2"/>
      <c r="AL16" s="2"/>
      <c r="AM16" s="2"/>
      <c r="AN16" s="19"/>
      <c r="AW16">
        <f t="shared" si="0"/>
        <v>14</v>
      </c>
      <c r="AX16" t="s">
        <v>2772</v>
      </c>
    </row>
    <row r="17" spans="1:50" x14ac:dyDescent="0.25">
      <c r="A17" s="18" t="s">
        <v>3253</v>
      </c>
      <c r="B17" s="2"/>
      <c r="C17" s="4" t="s">
        <v>3250</v>
      </c>
      <c r="D17" s="3" t="s">
        <v>0</v>
      </c>
      <c r="E17" s="10" t="s">
        <v>3588</v>
      </c>
      <c r="F17" s="9"/>
      <c r="H17" s="8"/>
      <c r="I17" s="2" t="s">
        <v>3477</v>
      </c>
      <c r="J17" s="1"/>
      <c r="K17" s="1"/>
      <c r="L17" s="1"/>
      <c r="M17" s="1"/>
      <c r="N17" s="1"/>
      <c r="O17" s="9"/>
      <c r="Q17" s="18" t="s">
        <v>3570</v>
      </c>
      <c r="R17" s="1"/>
      <c r="S17" s="1"/>
      <c r="T17" s="1"/>
      <c r="U17" s="1"/>
      <c r="V17" s="1"/>
      <c r="W17" s="1"/>
      <c r="X17" s="9"/>
      <c r="Z17" s="1"/>
      <c r="AA17" s="18" t="s">
        <v>129</v>
      </c>
      <c r="AB17" s="2" t="s">
        <v>178</v>
      </c>
      <c r="AC17" s="2"/>
      <c r="AD17" s="2"/>
      <c r="AE17" s="19"/>
      <c r="AI17" s="18"/>
      <c r="AJ17" s="2"/>
      <c r="AK17" s="2"/>
      <c r="AL17" s="2"/>
      <c r="AM17" s="2"/>
      <c r="AN17" s="19"/>
      <c r="AW17">
        <f t="shared" si="0"/>
        <v>15</v>
      </c>
      <c r="AX17" t="s">
        <v>3305</v>
      </c>
    </row>
    <row r="18" spans="1:50" x14ac:dyDescent="0.25">
      <c r="A18" s="10" t="s">
        <v>3006</v>
      </c>
      <c r="B18" s="2"/>
      <c r="C18" s="1"/>
      <c r="D18" s="3" t="s">
        <v>3248</v>
      </c>
      <c r="E18" s="10" t="s">
        <v>3589</v>
      </c>
      <c r="F18" s="9"/>
      <c r="H18" s="8"/>
      <c r="I18" s="2" t="s">
        <v>3478</v>
      </c>
      <c r="J18" s="2" t="s">
        <v>23</v>
      </c>
      <c r="K18" s="2" t="s">
        <v>168</v>
      </c>
      <c r="L18" s="1"/>
      <c r="M18" s="1"/>
      <c r="N18" s="1"/>
      <c r="O18" s="9"/>
      <c r="Q18" s="18" t="s">
        <v>172</v>
      </c>
      <c r="R18" s="1"/>
      <c r="S18" s="1"/>
      <c r="T18" s="1"/>
      <c r="U18" s="1"/>
      <c r="V18" s="1"/>
      <c r="W18" s="1"/>
      <c r="X18" s="9"/>
      <c r="Z18" s="1"/>
      <c r="AA18" s="18" t="s">
        <v>130</v>
      </c>
      <c r="AB18" s="2" t="s">
        <v>3789</v>
      </c>
      <c r="AC18" s="2"/>
      <c r="AD18" s="2"/>
      <c r="AE18" s="19"/>
      <c r="AI18" s="18"/>
      <c r="AJ18" s="2"/>
      <c r="AK18" s="2"/>
      <c r="AL18" s="2"/>
      <c r="AM18" s="2"/>
      <c r="AN18" s="19"/>
      <c r="AW18">
        <f t="shared" si="0"/>
        <v>16</v>
      </c>
      <c r="AX18" t="s">
        <v>3322</v>
      </c>
    </row>
    <row r="19" spans="1:50" x14ac:dyDescent="0.25">
      <c r="A19" s="10"/>
      <c r="B19" s="2"/>
      <c r="C19" s="1"/>
      <c r="D19" s="3" t="s">
        <v>3249</v>
      </c>
      <c r="E19" s="3"/>
      <c r="F19" s="9"/>
      <c r="H19" s="8"/>
      <c r="I19" s="2" t="s">
        <v>3592</v>
      </c>
      <c r="J19" s="17" t="s">
        <v>22</v>
      </c>
      <c r="K19" s="1"/>
      <c r="L19" s="1"/>
      <c r="M19" s="1"/>
      <c r="N19" s="1"/>
      <c r="O19" s="9"/>
      <c r="Q19" s="18" t="s">
        <v>3438</v>
      </c>
      <c r="R19" s="1"/>
      <c r="S19" s="1"/>
      <c r="T19" s="1"/>
      <c r="U19" s="1"/>
      <c r="V19" s="1"/>
      <c r="W19" s="1"/>
      <c r="X19" s="9"/>
      <c r="Z19" s="1"/>
      <c r="AA19" s="18" t="s">
        <v>3470</v>
      </c>
      <c r="AB19" s="2"/>
      <c r="AC19" s="2"/>
      <c r="AD19" s="2"/>
      <c r="AE19" s="19"/>
      <c r="AI19" s="18" t="s">
        <v>3611</v>
      </c>
      <c r="AJ19" s="2"/>
      <c r="AK19" s="2"/>
      <c r="AL19" s="2"/>
      <c r="AM19" s="2"/>
      <c r="AN19" s="19"/>
      <c r="AW19">
        <f t="shared" si="0"/>
        <v>17</v>
      </c>
      <c r="AX19" t="s">
        <v>3323</v>
      </c>
    </row>
    <row r="20" spans="1:50" ht="15.75" thickBot="1" x14ac:dyDescent="0.3">
      <c r="A20" s="24" t="s">
        <v>2274</v>
      </c>
      <c r="B20" s="1"/>
      <c r="C20" s="1"/>
      <c r="D20" s="3" t="s">
        <v>1</v>
      </c>
      <c r="E20" s="3" t="s">
        <v>3376</v>
      </c>
      <c r="F20" s="9"/>
      <c r="H20" s="8"/>
      <c r="I20" s="2" t="s">
        <v>3613</v>
      </c>
      <c r="J20" s="1"/>
      <c r="K20" s="1"/>
      <c r="L20" s="1"/>
      <c r="M20" s="1"/>
      <c r="N20" s="1"/>
      <c r="O20" s="9"/>
      <c r="Q20" s="18" t="s">
        <v>171</v>
      </c>
      <c r="R20" s="1"/>
      <c r="S20" s="1"/>
      <c r="T20" s="1"/>
      <c r="U20" s="1"/>
      <c r="V20" s="1"/>
      <c r="W20" s="1"/>
      <c r="X20" s="9"/>
      <c r="Z20" s="1"/>
      <c r="AA20" s="23" t="s">
        <v>131</v>
      </c>
      <c r="AB20" s="2"/>
      <c r="AC20" s="2"/>
      <c r="AD20" s="2"/>
      <c r="AE20" s="19"/>
      <c r="AI20" s="18" t="s">
        <v>3246</v>
      </c>
      <c r="AJ20" s="2" t="s">
        <v>3663</v>
      </c>
      <c r="AK20" s="2"/>
      <c r="AL20" s="2"/>
      <c r="AM20" s="2"/>
      <c r="AN20" s="19"/>
      <c r="AW20">
        <f t="shared" si="0"/>
        <v>18</v>
      </c>
      <c r="AX20" t="s">
        <v>3320</v>
      </c>
    </row>
    <row r="21" spans="1:50" ht="15.75" thickBot="1" x14ac:dyDescent="0.3">
      <c r="A21" s="18" t="s">
        <v>2281</v>
      </c>
      <c r="B21" s="1"/>
      <c r="C21" s="3"/>
      <c r="D21" s="3" t="s">
        <v>2</v>
      </c>
      <c r="E21" s="21" t="s">
        <v>25</v>
      </c>
      <c r="F21" s="9"/>
      <c r="H21" s="8"/>
      <c r="I21" s="2" t="s">
        <v>3479</v>
      </c>
      <c r="J21" s="1"/>
      <c r="K21" s="1"/>
      <c r="L21" s="1"/>
      <c r="M21" s="1"/>
      <c r="N21" s="1"/>
      <c r="O21" s="9"/>
      <c r="Q21" s="18"/>
      <c r="R21" s="1"/>
      <c r="S21" s="1"/>
      <c r="T21" s="1"/>
      <c r="U21" s="1"/>
      <c r="V21" s="1"/>
      <c r="W21" s="1"/>
      <c r="X21" s="9"/>
      <c r="Z21" s="1"/>
      <c r="AA21" s="18" t="s">
        <v>132</v>
      </c>
      <c r="AB21" s="2"/>
      <c r="AC21" s="2"/>
      <c r="AD21" s="2"/>
      <c r="AE21" s="19"/>
      <c r="AI21" s="18"/>
      <c r="AJ21" s="2" t="s">
        <v>3569</v>
      </c>
      <c r="AK21" s="2"/>
      <c r="AL21" s="2"/>
      <c r="AM21" s="2"/>
      <c r="AN21" s="19"/>
      <c r="AW21">
        <f t="shared" si="0"/>
        <v>19</v>
      </c>
      <c r="AX21" t="s">
        <v>2620</v>
      </c>
    </row>
    <row r="22" spans="1:50" ht="15.75" thickBot="1" x14ac:dyDescent="0.3">
      <c r="A22" s="24" t="s">
        <v>3</v>
      </c>
      <c r="B22" s="21" t="s">
        <v>3596</v>
      </c>
      <c r="D22" s="85" t="s">
        <v>3251</v>
      </c>
      <c r="F22" s="13" t="s">
        <v>25</v>
      </c>
      <c r="H22" s="8"/>
      <c r="I22" s="2" t="s">
        <v>24</v>
      </c>
      <c r="J22" s="1"/>
      <c r="K22" s="1"/>
      <c r="L22" s="1"/>
      <c r="M22" s="1"/>
      <c r="N22" s="1"/>
      <c r="O22" s="9"/>
      <c r="Q22" s="18" t="s">
        <v>3471</v>
      </c>
      <c r="R22" s="1"/>
      <c r="S22" s="1"/>
      <c r="T22" s="1"/>
      <c r="U22" s="1"/>
      <c r="V22" s="1"/>
      <c r="W22" s="1"/>
      <c r="X22" s="9"/>
      <c r="Z22" s="1"/>
      <c r="AA22" s="18" t="s">
        <v>3605</v>
      </c>
      <c r="AB22" s="2"/>
      <c r="AC22" s="2"/>
      <c r="AD22" s="2"/>
      <c r="AE22" s="19"/>
      <c r="AI22" s="18"/>
      <c r="AJ22" s="2" t="s">
        <v>3795</v>
      </c>
      <c r="AK22" s="2"/>
      <c r="AL22" s="2"/>
      <c r="AM22" s="2"/>
      <c r="AN22" s="19"/>
      <c r="AW22">
        <f t="shared" si="0"/>
        <v>20</v>
      </c>
      <c r="AX22" t="s">
        <v>3305</v>
      </c>
    </row>
    <row r="23" spans="1:50" ht="15.75" thickBot="1" x14ac:dyDescent="0.3">
      <c r="A23" s="24" t="s">
        <v>3476</v>
      </c>
      <c r="B23" s="12"/>
      <c r="C23" s="12"/>
      <c r="D23" s="12"/>
      <c r="E23" s="12"/>
      <c r="F23" s="12"/>
      <c r="H23" s="8"/>
      <c r="I23" s="22" t="s">
        <v>3437</v>
      </c>
      <c r="J23" s="1"/>
      <c r="K23" s="1"/>
      <c r="L23" s="1"/>
      <c r="M23" s="1"/>
      <c r="N23" s="1"/>
      <c r="O23" s="9"/>
      <c r="Q23" s="18"/>
      <c r="R23" s="1"/>
      <c r="S23" s="1"/>
      <c r="T23" s="1"/>
      <c r="U23" s="1"/>
      <c r="V23" s="1"/>
      <c r="W23" s="1"/>
      <c r="X23" s="9"/>
      <c r="Z23" s="1"/>
      <c r="AA23" s="18" t="s">
        <v>179</v>
      </c>
      <c r="AB23" s="2"/>
      <c r="AC23" s="2"/>
      <c r="AD23" s="2"/>
      <c r="AE23" s="19"/>
      <c r="AI23" s="18"/>
      <c r="AJ23" s="2" t="s">
        <v>3247</v>
      </c>
      <c r="AK23" s="2"/>
      <c r="AL23" s="2"/>
      <c r="AM23" s="2"/>
      <c r="AN23" s="19"/>
      <c r="AW23">
        <f t="shared" si="0"/>
        <v>21</v>
      </c>
      <c r="AX23" t="s">
        <v>3306</v>
      </c>
    </row>
    <row r="24" spans="1:50" ht="15.75" thickBot="1" x14ac:dyDescent="0.3">
      <c r="A24" s="85" t="s">
        <v>3590</v>
      </c>
      <c r="H24" s="11"/>
      <c r="I24" s="12"/>
      <c r="J24" s="12"/>
      <c r="K24" s="12"/>
      <c r="L24" s="12"/>
      <c r="M24" s="12"/>
      <c r="N24" s="12"/>
      <c r="O24" s="13"/>
      <c r="Q24" s="18"/>
      <c r="R24" s="1"/>
      <c r="S24" s="1"/>
      <c r="T24" s="1"/>
      <c r="U24" s="1"/>
      <c r="V24" s="1"/>
      <c r="W24" s="1"/>
      <c r="X24" s="9"/>
      <c r="Z24" s="1"/>
      <c r="AA24" s="18" t="s">
        <v>3254</v>
      </c>
      <c r="AB24" s="2"/>
      <c r="AC24" s="2"/>
      <c r="AD24" s="2"/>
      <c r="AE24" s="19"/>
      <c r="AI24" s="18"/>
      <c r="AJ24" s="2"/>
      <c r="AK24" s="2"/>
      <c r="AL24" s="2"/>
      <c r="AM24" s="2"/>
      <c r="AN24" s="19"/>
      <c r="AW24">
        <f t="shared" si="0"/>
        <v>22</v>
      </c>
      <c r="AX24" t="s">
        <v>3307</v>
      </c>
    </row>
    <row r="25" spans="1:50" ht="15.75" thickBot="1" x14ac:dyDescent="0.3">
      <c r="A25" s="5"/>
      <c r="B25" s="14" t="s">
        <v>3573</v>
      </c>
      <c r="C25" s="6"/>
      <c r="D25" s="6"/>
      <c r="E25" s="6"/>
      <c r="F25" s="7"/>
      <c r="Q25" s="18" t="s">
        <v>134</v>
      </c>
      <c r="R25" s="1" t="s">
        <v>173</v>
      </c>
      <c r="S25" s="1"/>
      <c r="T25" s="1"/>
      <c r="U25" s="1"/>
      <c r="V25" s="1"/>
      <c r="W25" s="1"/>
      <c r="X25" s="9"/>
      <c r="Z25" s="1"/>
      <c r="AA25" s="18"/>
      <c r="AB25" s="2"/>
      <c r="AC25" s="2"/>
      <c r="AD25" s="2"/>
      <c r="AE25" s="19"/>
      <c r="AI25" s="18"/>
      <c r="AJ25" s="2"/>
      <c r="AK25" s="2"/>
      <c r="AL25" s="2"/>
      <c r="AM25" s="2"/>
      <c r="AN25" s="19"/>
      <c r="AW25">
        <f t="shared" si="0"/>
        <v>23</v>
      </c>
      <c r="AX25" t="s">
        <v>3308</v>
      </c>
    </row>
    <row r="26" spans="1:50" x14ac:dyDescent="0.25">
      <c r="A26" s="18" t="s">
        <v>3794</v>
      </c>
      <c r="B26" s="1"/>
      <c r="C26" s="1"/>
      <c r="D26" s="1"/>
      <c r="E26" s="1"/>
      <c r="F26" s="9"/>
      <c r="H26" s="5"/>
      <c r="I26" s="14" t="s">
        <v>27</v>
      </c>
      <c r="J26" s="7"/>
      <c r="Q26" s="18"/>
      <c r="R26" s="1" t="s">
        <v>3007</v>
      </c>
      <c r="S26" s="1"/>
      <c r="T26" s="1"/>
      <c r="U26" s="1"/>
      <c r="V26" s="1"/>
      <c r="W26" s="1"/>
      <c r="X26" s="9"/>
      <c r="Z26" s="1"/>
      <c r="AA26" s="18" t="s">
        <v>3255</v>
      </c>
      <c r="AB26" s="2"/>
      <c r="AC26" s="2"/>
      <c r="AD26" s="2"/>
      <c r="AE26" s="19"/>
      <c r="AI26" s="18"/>
      <c r="AJ26" s="2"/>
      <c r="AK26" s="2"/>
      <c r="AL26" s="2"/>
      <c r="AM26" s="2"/>
      <c r="AN26" s="19"/>
      <c r="AW26">
        <f t="shared" si="0"/>
        <v>24</v>
      </c>
      <c r="AX26" t="s">
        <v>3309</v>
      </c>
    </row>
    <row r="27" spans="1:50" ht="15.75" thickBot="1" x14ac:dyDescent="0.3">
      <c r="A27" s="18" t="s">
        <v>666</v>
      </c>
      <c r="B27" s="1"/>
      <c r="C27" s="1"/>
      <c r="D27" s="1"/>
      <c r="E27" s="1"/>
      <c r="F27" s="9"/>
      <c r="H27" s="8"/>
      <c r="I27" s="1"/>
      <c r="J27" s="9"/>
      <c r="L27">
        <f>64590-18080</f>
        <v>46510</v>
      </c>
      <c r="Q27" s="18"/>
      <c r="R27" s="1" t="s">
        <v>3295</v>
      </c>
      <c r="S27" s="1"/>
      <c r="T27" s="1"/>
      <c r="U27" s="1"/>
      <c r="V27" s="1"/>
      <c r="W27" s="1"/>
      <c r="X27" s="9"/>
      <c r="Z27" s="1"/>
      <c r="AA27" s="11"/>
      <c r="AB27" s="12"/>
      <c r="AC27" s="12"/>
      <c r="AD27" s="12"/>
      <c r="AE27" s="13"/>
      <c r="AI27" s="20"/>
      <c r="AJ27" s="21"/>
      <c r="AK27" s="21"/>
      <c r="AL27" s="21"/>
      <c r="AM27" s="21"/>
      <c r="AN27" s="25"/>
      <c r="AW27">
        <f t="shared" si="0"/>
        <v>25</v>
      </c>
      <c r="AX27" t="s">
        <v>3310</v>
      </c>
    </row>
    <row r="28" spans="1:50" x14ac:dyDescent="0.25">
      <c r="A28" s="18" t="s">
        <v>3665</v>
      </c>
      <c r="B28" s="1"/>
      <c r="C28" s="1"/>
      <c r="D28" s="1"/>
      <c r="E28" s="1"/>
      <c r="F28" s="9"/>
      <c r="G28" s="1"/>
      <c r="H28" s="18" t="s">
        <v>3429</v>
      </c>
      <c r="I28" s="1"/>
      <c r="J28" s="9"/>
      <c r="Q28" s="18" t="s">
        <v>3379</v>
      </c>
      <c r="R28" s="1"/>
      <c r="S28" s="1"/>
      <c r="T28" s="1"/>
      <c r="U28" s="1"/>
      <c r="V28" s="1"/>
      <c r="W28" s="1"/>
      <c r="X28" s="9"/>
      <c r="AW28">
        <f t="shared" si="0"/>
        <v>26</v>
      </c>
      <c r="AX28" t="s">
        <v>3311</v>
      </c>
    </row>
    <row r="29" spans="1:50" x14ac:dyDescent="0.25">
      <c r="A29" s="18" t="s">
        <v>3666</v>
      </c>
      <c r="B29" s="2"/>
      <c r="C29" s="1"/>
      <c r="D29" s="1"/>
      <c r="E29" s="1"/>
      <c r="F29" s="9"/>
      <c r="G29" s="1"/>
      <c r="H29" s="18" t="s">
        <v>2395</v>
      </c>
      <c r="I29" s="1"/>
      <c r="J29" s="9"/>
      <c r="Q29" s="18"/>
      <c r="R29" s="1"/>
      <c r="S29" s="1"/>
      <c r="T29" s="1"/>
      <c r="U29" s="1"/>
      <c r="V29" s="1"/>
      <c r="W29" s="1"/>
      <c r="X29" s="9"/>
      <c r="AW29">
        <f t="shared" si="0"/>
        <v>27</v>
      </c>
      <c r="AX29" t="s">
        <v>3312</v>
      </c>
    </row>
    <row r="30" spans="1:50" ht="15.75" thickBot="1" x14ac:dyDescent="0.3">
      <c r="A30" s="18" t="s">
        <v>69</v>
      </c>
      <c r="B30" s="2"/>
      <c r="C30" s="1"/>
      <c r="D30" s="1"/>
      <c r="E30" s="1"/>
      <c r="F30" s="9"/>
      <c r="G30" s="1"/>
      <c r="H30" s="18" t="s">
        <v>2396</v>
      </c>
      <c r="I30" s="1"/>
      <c r="J30" s="9"/>
      <c r="Q30" s="18"/>
      <c r="R30" s="1"/>
      <c r="S30" s="1"/>
      <c r="T30" s="1"/>
      <c r="U30" s="1"/>
      <c r="V30" s="1"/>
      <c r="W30" s="1"/>
      <c r="X30" s="9"/>
      <c r="AW30">
        <f t="shared" si="0"/>
        <v>28</v>
      </c>
      <c r="AX30" t="s">
        <v>3313</v>
      </c>
    </row>
    <row r="31" spans="1:50" x14ac:dyDescent="0.25">
      <c r="A31" s="18" t="s">
        <v>29</v>
      </c>
      <c r="B31" s="2"/>
      <c r="C31" s="2" t="s">
        <v>3194</v>
      </c>
      <c r="D31" s="1"/>
      <c r="E31" s="1"/>
      <c r="F31" s="9"/>
      <c r="G31" s="1"/>
      <c r="H31" s="18" t="s">
        <v>3361</v>
      </c>
      <c r="I31" s="1"/>
      <c r="J31" s="9"/>
      <c r="L31" s="5"/>
      <c r="M31" s="14" t="s">
        <v>70</v>
      </c>
      <c r="N31" s="6"/>
      <c r="O31" s="7"/>
      <c r="Q31" s="18" t="s">
        <v>135</v>
      </c>
      <c r="R31" s="1" t="s">
        <v>3380</v>
      </c>
      <c r="S31" s="1"/>
      <c r="T31" s="1"/>
      <c r="U31" s="1"/>
      <c r="V31" s="1"/>
      <c r="W31" s="1"/>
      <c r="X31" s="9"/>
      <c r="AW31">
        <f t="shared" si="0"/>
        <v>29</v>
      </c>
      <c r="AX31" t="s">
        <v>3314</v>
      </c>
    </row>
    <row r="32" spans="1:50" x14ac:dyDescent="0.25">
      <c r="A32" s="18" t="s">
        <v>25</v>
      </c>
      <c r="B32" s="2"/>
      <c r="C32" s="1" t="s">
        <v>25</v>
      </c>
      <c r="D32" s="1"/>
      <c r="E32" s="1"/>
      <c r="F32" s="9"/>
      <c r="G32" s="1"/>
      <c r="H32" s="8"/>
      <c r="I32" s="1"/>
      <c r="J32" s="9"/>
      <c r="K32" t="s">
        <v>18</v>
      </c>
      <c r="L32" s="8" t="s">
        <v>3197</v>
      </c>
      <c r="M32" s="2" t="s">
        <v>4</v>
      </c>
      <c r="N32" s="2" t="s">
        <v>5</v>
      </c>
      <c r="O32" s="19" t="s">
        <v>8</v>
      </c>
      <c r="Q32" s="18"/>
      <c r="R32" s="1"/>
      <c r="S32" s="1"/>
      <c r="T32" s="1"/>
      <c r="U32" s="1"/>
      <c r="V32" s="1"/>
      <c r="W32" s="1"/>
      <c r="X32" s="9"/>
      <c r="AW32">
        <f t="shared" si="0"/>
        <v>30</v>
      </c>
      <c r="AX32" t="s">
        <v>2796</v>
      </c>
    </row>
    <row r="33" spans="1:50" x14ac:dyDescent="0.25">
      <c r="A33" s="18" t="s">
        <v>3614</v>
      </c>
      <c r="B33" s="2"/>
      <c r="C33" s="1"/>
      <c r="D33" s="1"/>
      <c r="E33" s="1"/>
      <c r="F33" s="9"/>
      <c r="G33" s="1"/>
      <c r="H33" s="8"/>
      <c r="I33" s="1"/>
      <c r="J33" s="9"/>
      <c r="L33" s="8"/>
      <c r="M33" s="2" t="s">
        <v>6</v>
      </c>
      <c r="N33" s="2" t="s">
        <v>7</v>
      </c>
      <c r="O33" s="19"/>
      <c r="Q33" s="18"/>
      <c r="R33" s="1"/>
      <c r="S33" s="1"/>
      <c r="T33" s="1"/>
      <c r="U33" s="1"/>
      <c r="V33" s="1"/>
      <c r="W33" s="1"/>
      <c r="X33" s="9"/>
      <c r="AW33">
        <f t="shared" si="0"/>
        <v>31</v>
      </c>
      <c r="AX33" t="s">
        <v>3315</v>
      </c>
    </row>
    <row r="34" spans="1:50" x14ac:dyDescent="0.25">
      <c r="A34" s="18" t="s">
        <v>167</v>
      </c>
      <c r="B34" s="1"/>
      <c r="C34" s="1"/>
      <c r="D34" s="1"/>
      <c r="E34" s="1"/>
      <c r="F34" s="9"/>
      <c r="G34" s="1"/>
      <c r="H34" s="8"/>
      <c r="I34" s="1"/>
      <c r="J34" s="9"/>
      <c r="L34" s="18" t="s">
        <v>3571</v>
      </c>
      <c r="M34" s="2"/>
      <c r="N34" s="2"/>
      <c r="O34" s="19"/>
      <c r="Q34" s="18" t="s">
        <v>3301</v>
      </c>
      <c r="R34" s="1"/>
      <c r="S34" s="1"/>
      <c r="T34" s="1"/>
      <c r="U34" s="1"/>
      <c r="V34" s="1"/>
      <c r="W34" s="1"/>
      <c r="X34" s="9"/>
      <c r="AW34">
        <f t="shared" si="0"/>
        <v>32</v>
      </c>
      <c r="AX34" t="s">
        <v>3329</v>
      </c>
    </row>
    <row r="35" spans="1:50" x14ac:dyDescent="0.25">
      <c r="A35" s="18" t="s">
        <v>3474</v>
      </c>
      <c r="B35" s="1"/>
      <c r="C35" s="1"/>
      <c r="D35" s="1"/>
      <c r="E35" s="1"/>
      <c r="F35" s="9"/>
      <c r="G35" s="1"/>
      <c r="H35" s="8"/>
      <c r="I35" s="1"/>
      <c r="J35" s="9"/>
      <c r="L35" s="18" t="s">
        <v>3572</v>
      </c>
      <c r="M35" s="2"/>
      <c r="N35" s="2" t="s">
        <v>9</v>
      </c>
      <c r="O35" s="19"/>
      <c r="Q35" s="18" t="s">
        <v>3302</v>
      </c>
      <c r="R35" s="1"/>
      <c r="S35" s="1"/>
      <c r="T35" s="1"/>
      <c r="U35" s="1"/>
      <c r="V35" s="1"/>
      <c r="W35" s="1"/>
      <c r="X35" s="9"/>
      <c r="AW35">
        <f t="shared" si="0"/>
        <v>33</v>
      </c>
      <c r="AX35" t="s">
        <v>3330</v>
      </c>
    </row>
    <row r="36" spans="1:50" ht="15.75" thickBot="1" x14ac:dyDescent="0.3">
      <c r="A36" s="18" t="s">
        <v>3377</v>
      </c>
      <c r="B36" s="1"/>
      <c r="C36" s="1"/>
      <c r="D36" s="1"/>
      <c r="E36" s="1"/>
      <c r="F36" s="9"/>
      <c r="G36" s="1"/>
      <c r="H36" s="8"/>
      <c r="I36" s="1" t="s">
        <v>25</v>
      </c>
      <c r="J36" s="9"/>
      <c r="L36" s="8"/>
      <c r="M36" s="1"/>
      <c r="N36" s="1"/>
      <c r="O36" s="9"/>
      <c r="Q36" s="20"/>
      <c r="R36" s="12"/>
      <c r="S36" s="12"/>
      <c r="T36" s="12"/>
      <c r="U36" s="12"/>
      <c r="V36" s="12"/>
      <c r="W36" s="12"/>
      <c r="X36" s="13"/>
      <c r="AW36">
        <f t="shared" si="0"/>
        <v>34</v>
      </c>
      <c r="AX36" t="s">
        <v>3331</v>
      </c>
    </row>
    <row r="37" spans="1:50" ht="15.75" thickBot="1" x14ac:dyDescent="0.3">
      <c r="A37" s="20" t="s">
        <v>3360</v>
      </c>
      <c r="B37" s="12"/>
      <c r="C37" s="12"/>
      <c r="D37" s="12"/>
      <c r="E37" s="12"/>
      <c r="F37" s="13"/>
      <c r="G37" s="1"/>
      <c r="H37" s="8"/>
      <c r="I37" s="1"/>
      <c r="J37" s="9"/>
      <c r="L37" s="8"/>
      <c r="M37" s="1"/>
      <c r="N37" s="1"/>
      <c r="O37" s="9"/>
      <c r="Z37" s="86" t="s">
        <v>3357</v>
      </c>
      <c r="AA37" s="6"/>
      <c r="AB37" s="6"/>
      <c r="AC37" s="6"/>
      <c r="AD37" s="6"/>
      <c r="AE37" s="6"/>
      <c r="AF37" s="6"/>
      <c r="AG37" s="7"/>
      <c r="AW37">
        <f t="shared" si="0"/>
        <v>35</v>
      </c>
      <c r="AX37" t="s">
        <v>3332</v>
      </c>
    </row>
    <row r="38" spans="1:50" ht="15.75" thickBot="1" x14ac:dyDescent="0.3">
      <c r="B38" t="s">
        <v>25</v>
      </c>
      <c r="H38" s="20" t="s">
        <v>3615</v>
      </c>
      <c r="I38" s="12"/>
      <c r="J38" s="13"/>
      <c r="L38" s="11"/>
      <c r="M38" s="12"/>
      <c r="N38" s="12"/>
      <c r="O38" s="13"/>
      <c r="Q38" s="5"/>
      <c r="R38" s="6"/>
      <c r="S38" s="14" t="s">
        <v>33</v>
      </c>
      <c r="T38" s="6"/>
      <c r="U38" s="6"/>
      <c r="V38" s="6"/>
      <c r="W38" s="6"/>
      <c r="X38" s="7"/>
      <c r="Z38" s="18">
        <v>1</v>
      </c>
      <c r="AA38" s="2" t="s">
        <v>3358</v>
      </c>
      <c r="AB38" s="1"/>
      <c r="AC38" s="1"/>
      <c r="AD38" s="1"/>
      <c r="AE38" s="1"/>
      <c r="AF38" s="1"/>
      <c r="AG38" s="9"/>
      <c r="AW38">
        <f t="shared" si="0"/>
        <v>36</v>
      </c>
      <c r="AX38" t="s">
        <v>3333</v>
      </c>
    </row>
    <row r="39" spans="1:50" ht="15.75" thickBot="1" x14ac:dyDescent="0.3">
      <c r="A39" s="5"/>
      <c r="B39" s="14" t="s">
        <v>17</v>
      </c>
      <c r="C39" s="6"/>
      <c r="D39" s="6"/>
      <c r="E39" s="6"/>
      <c r="F39" s="7"/>
      <c r="Q39" s="8"/>
      <c r="R39" s="1"/>
      <c r="S39" s="1"/>
      <c r="T39" s="1"/>
      <c r="U39" s="1"/>
      <c r="V39" s="1"/>
      <c r="W39" s="1"/>
      <c r="X39" s="9"/>
      <c r="Z39" s="18">
        <v>2</v>
      </c>
      <c r="AA39" s="2" t="s">
        <v>3485</v>
      </c>
      <c r="AB39" s="1"/>
      <c r="AC39" s="1"/>
      <c r="AD39" s="1"/>
      <c r="AE39" s="1"/>
      <c r="AF39" s="1"/>
      <c r="AG39" s="9"/>
      <c r="AW39">
        <f t="shared" si="0"/>
        <v>37</v>
      </c>
      <c r="AX39" t="s">
        <v>3334</v>
      </c>
    </row>
    <row r="40" spans="1:50" x14ac:dyDescent="0.25">
      <c r="A40" s="18" t="s">
        <v>75</v>
      </c>
      <c r="B40" s="2" t="s">
        <v>3667</v>
      </c>
      <c r="C40" s="1"/>
      <c r="D40" s="1"/>
      <c r="E40" s="1"/>
      <c r="F40" s="9"/>
      <c r="H40" s="5"/>
      <c r="I40" s="14" t="s">
        <v>28</v>
      </c>
      <c r="J40" s="7"/>
      <c r="L40" s="5"/>
      <c r="M40" s="14" t="s">
        <v>30</v>
      </c>
      <c r="N40" s="6"/>
      <c r="O40" s="7"/>
      <c r="Q40" s="8"/>
      <c r="R40" s="1"/>
      <c r="S40" s="1"/>
      <c r="T40" s="1"/>
      <c r="U40" s="1"/>
      <c r="V40" s="1"/>
      <c r="W40" s="1"/>
      <c r="X40" s="9"/>
      <c r="Z40" s="18">
        <v>3</v>
      </c>
      <c r="AA40" s="2" t="s">
        <v>3606</v>
      </c>
      <c r="AB40" s="1"/>
      <c r="AC40" s="1"/>
      <c r="AD40" s="1"/>
      <c r="AE40" s="1"/>
      <c r="AF40" s="1"/>
      <c r="AG40" s="9"/>
      <c r="AW40">
        <f t="shared" si="0"/>
        <v>38</v>
      </c>
      <c r="AX40" t="s">
        <v>3335</v>
      </c>
    </row>
    <row r="41" spans="1:50" x14ac:dyDescent="0.25">
      <c r="A41" s="18" t="s">
        <v>417</v>
      </c>
      <c r="B41" s="22" t="s">
        <v>3574</v>
      </c>
      <c r="C41" s="1"/>
      <c r="D41" s="1"/>
      <c r="E41" s="1"/>
      <c r="F41" s="9"/>
      <c r="H41" s="18" t="s">
        <v>725</v>
      </c>
      <c r="I41" s="1"/>
      <c r="J41" s="9"/>
      <c r="L41" s="18" t="s">
        <v>75</v>
      </c>
      <c r="M41" s="1"/>
      <c r="N41" s="1"/>
      <c r="O41" s="9"/>
      <c r="Q41" s="8"/>
      <c r="R41" s="1"/>
      <c r="S41" s="1"/>
      <c r="T41" s="1"/>
      <c r="U41" s="1"/>
      <c r="V41" s="1"/>
      <c r="W41" s="1"/>
      <c r="X41" s="9"/>
      <c r="Z41" s="18">
        <v>4</v>
      </c>
      <c r="AA41" s="2" t="s">
        <v>3486</v>
      </c>
      <c r="AB41" s="1"/>
      <c r="AC41" s="1"/>
      <c r="AD41" s="1"/>
      <c r="AE41" s="1"/>
      <c r="AF41" s="1"/>
      <c r="AG41" s="9"/>
      <c r="AW41">
        <f t="shared" si="0"/>
        <v>39</v>
      </c>
      <c r="AX41" t="s">
        <v>3336</v>
      </c>
    </row>
    <row r="42" spans="1:50" x14ac:dyDescent="0.25">
      <c r="A42" s="18" t="s">
        <v>25</v>
      </c>
      <c r="B42" s="22" t="s">
        <v>3562</v>
      </c>
      <c r="C42" s="1"/>
      <c r="D42" s="1"/>
      <c r="E42" s="1"/>
      <c r="F42" s="9"/>
      <c r="H42" s="8"/>
      <c r="I42" s="1"/>
      <c r="J42" s="9"/>
      <c r="L42" s="8"/>
      <c r="M42" s="1"/>
      <c r="N42" s="1"/>
      <c r="O42" s="9"/>
      <c r="Q42" s="8"/>
      <c r="R42" s="1"/>
      <c r="S42" s="1"/>
      <c r="T42" s="1"/>
      <c r="U42" s="1"/>
      <c r="V42" s="1"/>
      <c r="W42" s="1"/>
      <c r="X42" s="9"/>
      <c r="Z42" s="18">
        <v>5</v>
      </c>
      <c r="AA42" s="2" t="s">
        <v>3607</v>
      </c>
      <c r="AB42" s="1"/>
      <c r="AC42" s="1"/>
      <c r="AD42" s="1"/>
      <c r="AE42" s="1"/>
      <c r="AF42" s="1"/>
      <c r="AG42" s="9"/>
      <c r="AW42">
        <f t="shared" si="0"/>
        <v>40</v>
      </c>
      <c r="AX42" t="s">
        <v>2663</v>
      </c>
    </row>
    <row r="43" spans="1:50" ht="15.75" thickBot="1" x14ac:dyDescent="0.3">
      <c r="A43" s="18" t="s">
        <v>418</v>
      </c>
      <c r="B43" s="22" t="s">
        <v>3618</v>
      </c>
      <c r="C43" s="1"/>
      <c r="D43" s="1"/>
      <c r="E43" s="1"/>
      <c r="F43" s="9"/>
      <c r="H43" s="8"/>
      <c r="I43" s="1"/>
      <c r="J43" s="9"/>
      <c r="L43" s="8"/>
      <c r="M43" s="1"/>
      <c r="N43" s="1"/>
      <c r="O43" s="9"/>
      <c r="Q43" s="8"/>
      <c r="R43" s="1"/>
      <c r="S43" s="1"/>
      <c r="T43" s="1"/>
      <c r="U43" s="1"/>
      <c r="V43" s="1"/>
      <c r="W43" s="1"/>
      <c r="X43" s="9"/>
      <c r="Z43" s="20">
        <v>6</v>
      </c>
      <c r="AA43" s="21" t="s">
        <v>3487</v>
      </c>
      <c r="AB43" s="12"/>
      <c r="AC43" s="12"/>
      <c r="AD43" s="12"/>
      <c r="AE43" s="12"/>
      <c r="AF43" s="12"/>
      <c r="AG43" s="13"/>
      <c r="AW43">
        <f t="shared" si="0"/>
        <v>41</v>
      </c>
      <c r="AX43" t="s">
        <v>3337</v>
      </c>
    </row>
    <row r="44" spans="1:50" x14ac:dyDescent="0.25">
      <c r="A44" s="18" t="s">
        <v>3616</v>
      </c>
      <c r="B44" s="22" t="s">
        <v>3575</v>
      </c>
      <c r="C44" s="1"/>
      <c r="D44" s="1"/>
      <c r="E44" s="1"/>
      <c r="F44" s="9"/>
      <c r="H44" s="8"/>
      <c r="I44" s="1"/>
      <c r="J44" s="9"/>
      <c r="L44" s="8"/>
      <c r="M44" s="1"/>
      <c r="N44" s="1"/>
      <c r="O44" s="9"/>
      <c r="Q44" s="8"/>
      <c r="R44" s="1"/>
      <c r="S44" s="1"/>
      <c r="T44" s="1"/>
      <c r="U44" s="1"/>
      <c r="V44" s="1"/>
      <c r="W44" s="1"/>
      <c r="X44" s="9"/>
      <c r="Z44" t="s">
        <v>25</v>
      </c>
      <c r="AW44">
        <f t="shared" si="0"/>
        <v>42</v>
      </c>
      <c r="AX44" t="s">
        <v>3338</v>
      </c>
    </row>
    <row r="45" spans="1:50" ht="15.75" thickBot="1" x14ac:dyDescent="0.3">
      <c r="A45" s="18" t="s">
        <v>3362</v>
      </c>
      <c r="B45" s="22" t="s">
        <v>138</v>
      </c>
      <c r="C45" s="1"/>
      <c r="D45" s="1"/>
      <c r="E45" s="1"/>
      <c r="F45" s="9"/>
      <c r="H45" s="8"/>
      <c r="I45" s="1"/>
      <c r="J45" s="9"/>
      <c r="L45" s="8"/>
      <c r="M45" s="1"/>
      <c r="N45" s="1"/>
      <c r="O45" s="9"/>
      <c r="Q45" s="11"/>
      <c r="R45" s="12"/>
      <c r="S45" s="12"/>
      <c r="T45" s="12"/>
      <c r="U45" s="12"/>
      <c r="V45" s="12"/>
      <c r="W45" s="12"/>
      <c r="X45" s="13"/>
      <c r="AW45">
        <f t="shared" si="0"/>
        <v>43</v>
      </c>
      <c r="AX45" t="s">
        <v>3339</v>
      </c>
    </row>
    <row r="46" spans="1:50" ht="15.75" thickBot="1" x14ac:dyDescent="0.3">
      <c r="A46" s="18" t="s">
        <v>3363</v>
      </c>
      <c r="B46" s="22" t="s">
        <v>3466</v>
      </c>
      <c r="C46" s="1"/>
      <c r="D46" s="1"/>
      <c r="E46" s="1"/>
      <c r="F46" s="9"/>
      <c r="H46" s="8"/>
      <c r="I46" s="1"/>
      <c r="J46" s="9"/>
      <c r="L46" s="8"/>
      <c r="M46" s="1"/>
      <c r="N46" s="1"/>
      <c r="O46" s="9"/>
      <c r="AW46">
        <f t="shared" si="0"/>
        <v>44</v>
      </c>
      <c r="AX46" t="s">
        <v>2843</v>
      </c>
    </row>
    <row r="47" spans="1:50" x14ac:dyDescent="0.25">
      <c r="A47" s="18" t="s">
        <v>3597</v>
      </c>
      <c r="B47" s="22" t="s">
        <v>3467</v>
      </c>
      <c r="C47" s="1"/>
      <c r="D47" s="1"/>
      <c r="E47" s="1"/>
      <c r="F47" s="9"/>
      <c r="H47" s="8"/>
      <c r="I47" s="1"/>
      <c r="J47" s="9"/>
      <c r="L47" s="8"/>
      <c r="M47" s="1"/>
      <c r="N47" s="1"/>
      <c r="O47" s="9"/>
      <c r="Q47" s="5"/>
      <c r="R47" s="6"/>
      <c r="S47" s="6"/>
      <c r="T47" s="14" t="s">
        <v>31</v>
      </c>
      <c r="U47" s="6"/>
      <c r="V47" s="6"/>
      <c r="W47" s="6"/>
      <c r="X47" s="7"/>
      <c r="AW47">
        <f t="shared" si="0"/>
        <v>45</v>
      </c>
      <c r="AX47" t="s">
        <v>3340</v>
      </c>
    </row>
    <row r="48" spans="1:50" x14ac:dyDescent="0.25">
      <c r="A48" s="18" t="s">
        <v>416</v>
      </c>
      <c r="B48" s="22" t="s">
        <v>3576</v>
      </c>
      <c r="C48" s="1"/>
      <c r="D48" s="1"/>
      <c r="E48" s="1"/>
      <c r="F48" s="9"/>
      <c r="H48" s="8"/>
      <c r="I48" s="1"/>
      <c r="J48" s="9"/>
      <c r="L48" s="8"/>
      <c r="M48" s="1"/>
      <c r="N48" s="1"/>
      <c r="O48" s="9"/>
      <c r="Q48" s="18" t="s">
        <v>75</v>
      </c>
      <c r="R48" s="2" t="s">
        <v>672</v>
      </c>
      <c r="S48" s="1"/>
      <c r="T48" s="1"/>
      <c r="U48" s="1"/>
      <c r="V48" s="1"/>
      <c r="W48" s="1"/>
      <c r="X48" s="9"/>
      <c r="AW48">
        <f t="shared" si="0"/>
        <v>46</v>
      </c>
      <c r="AX48" t="s">
        <v>2636</v>
      </c>
    </row>
    <row r="49" spans="1:50" ht="15.75" thickBot="1" x14ac:dyDescent="0.3">
      <c r="A49" s="18" t="s">
        <v>3480</v>
      </c>
      <c r="B49" s="2" t="s">
        <v>3195</v>
      </c>
      <c r="C49" s="1"/>
      <c r="D49" s="1"/>
      <c r="E49" s="1"/>
      <c r="F49" s="9"/>
      <c r="H49" s="11"/>
      <c r="I49" s="12"/>
      <c r="J49" s="13"/>
      <c r="L49" s="11"/>
      <c r="M49" s="12"/>
      <c r="N49" s="12"/>
      <c r="O49" s="13"/>
      <c r="Q49" s="18" t="s">
        <v>2278</v>
      </c>
      <c r="R49" s="1"/>
      <c r="S49" s="1"/>
      <c r="T49" s="1"/>
      <c r="U49" s="1"/>
      <c r="V49" s="1"/>
      <c r="W49" s="1"/>
      <c r="X49" s="9"/>
      <c r="AW49">
        <f t="shared" si="0"/>
        <v>47</v>
      </c>
      <c r="AX49" t="s">
        <v>3344</v>
      </c>
    </row>
    <row r="50" spans="1:50" x14ac:dyDescent="0.25">
      <c r="A50" s="18" t="s">
        <v>415</v>
      </c>
      <c r="B50" s="2" t="s">
        <v>3563</v>
      </c>
      <c r="C50" s="1"/>
      <c r="D50" s="1"/>
      <c r="E50" s="1"/>
      <c r="F50" s="9"/>
      <c r="H50" s="1"/>
      <c r="I50" s="1"/>
      <c r="J50" s="1"/>
      <c r="L50" s="1"/>
      <c r="M50" s="1"/>
      <c r="N50" s="1"/>
      <c r="O50" s="1"/>
      <c r="Q50" s="8"/>
      <c r="R50" s="1"/>
      <c r="S50" s="1"/>
      <c r="T50" s="1"/>
      <c r="U50" s="1"/>
      <c r="V50" s="1"/>
      <c r="W50" s="1"/>
      <c r="X50" s="9"/>
      <c r="AW50">
        <f t="shared" si="0"/>
        <v>48</v>
      </c>
      <c r="AX50" t="s">
        <v>3345</v>
      </c>
    </row>
    <row r="51" spans="1:50" ht="15.75" thickBot="1" x14ac:dyDescent="0.3">
      <c r="A51" s="18" t="s">
        <v>3617</v>
      </c>
      <c r="B51" s="2" t="s">
        <v>3346</v>
      </c>
      <c r="C51" s="1"/>
      <c r="D51" s="1"/>
      <c r="E51" s="1"/>
      <c r="F51" s="9"/>
      <c r="H51" s="1"/>
      <c r="I51" s="1"/>
      <c r="J51" s="1"/>
      <c r="L51" s="1"/>
      <c r="M51" s="1"/>
      <c r="N51" s="1"/>
      <c r="O51" s="1"/>
      <c r="Q51" s="18" t="s">
        <v>728</v>
      </c>
      <c r="R51" s="1"/>
      <c r="S51" s="1"/>
      <c r="T51" s="1"/>
      <c r="U51" s="1"/>
      <c r="V51" s="1"/>
      <c r="W51" s="1"/>
      <c r="X51" s="9"/>
      <c r="AW51">
        <f t="shared" si="0"/>
        <v>49</v>
      </c>
      <c r="AX51" t="s">
        <v>3341</v>
      </c>
    </row>
    <row r="52" spans="1:50" ht="15.75" thickBot="1" x14ac:dyDescent="0.3">
      <c r="A52" s="20" t="s">
        <v>151</v>
      </c>
      <c r="B52" s="21" t="s">
        <v>3196</v>
      </c>
      <c r="C52" s="12"/>
      <c r="D52" s="12"/>
      <c r="E52" s="12"/>
      <c r="F52" s="13"/>
      <c r="H52" s="5"/>
      <c r="I52" s="14" t="s">
        <v>2585</v>
      </c>
      <c r="J52" s="6"/>
      <c r="K52" s="7"/>
      <c r="L52" s="1"/>
      <c r="M52" s="5"/>
      <c r="N52" s="16" t="s">
        <v>2584</v>
      </c>
      <c r="O52" s="7"/>
      <c r="Q52" s="18" t="s">
        <v>3364</v>
      </c>
      <c r="R52" s="1"/>
      <c r="S52" s="1"/>
      <c r="T52" s="1"/>
      <c r="U52" s="1"/>
      <c r="V52" s="1"/>
      <c r="W52" s="1"/>
      <c r="X52" s="9"/>
      <c r="AW52">
        <f t="shared" si="0"/>
        <v>50</v>
      </c>
      <c r="AX52" t="s">
        <v>3342</v>
      </c>
    </row>
    <row r="53" spans="1:50" ht="15.75" thickBot="1" x14ac:dyDescent="0.3">
      <c r="A53" s="1"/>
      <c r="B53" s="1"/>
      <c r="C53" s="1"/>
      <c r="D53" s="1"/>
      <c r="E53" s="1"/>
      <c r="F53" s="1"/>
      <c r="G53" s="1"/>
      <c r="H53" s="18" t="s">
        <v>3619</v>
      </c>
      <c r="I53" s="1"/>
      <c r="J53" s="1"/>
      <c r="K53" s="9"/>
      <c r="L53" s="1"/>
      <c r="M53" s="18" t="s">
        <v>3600</v>
      </c>
      <c r="N53" s="1"/>
      <c r="O53" s="9"/>
      <c r="Q53" s="8"/>
      <c r="R53" s="1"/>
      <c r="S53" s="1"/>
      <c r="T53" s="1"/>
      <c r="U53" s="1"/>
      <c r="V53" s="1"/>
      <c r="W53" s="1"/>
      <c r="X53" s="9"/>
      <c r="AW53">
        <f>+AW52+1</f>
        <v>51</v>
      </c>
    </row>
    <row r="54" spans="1:50" x14ac:dyDescent="0.25">
      <c r="A54" s="5"/>
      <c r="B54" s="14" t="s">
        <v>12</v>
      </c>
      <c r="C54" s="6"/>
      <c r="D54" s="6"/>
      <c r="E54" s="6"/>
      <c r="F54" s="7"/>
      <c r="G54" s="1"/>
      <c r="H54" s="18" t="s">
        <v>3620</v>
      </c>
      <c r="I54" s="1"/>
      <c r="J54" s="1"/>
      <c r="K54" s="9"/>
      <c r="L54" s="1"/>
      <c r="M54" s="18" t="s">
        <v>152</v>
      </c>
      <c r="O54" s="9"/>
      <c r="Q54" s="18" t="s">
        <v>726</v>
      </c>
      <c r="R54" s="1"/>
      <c r="S54" s="1"/>
      <c r="T54" s="1"/>
      <c r="U54" s="1"/>
      <c r="V54" s="1"/>
      <c r="W54" s="1"/>
      <c r="X54" s="9"/>
      <c r="AW54">
        <f t="shared" ref="AW54:AW102" si="1">+AW53+1</f>
        <v>52</v>
      </c>
    </row>
    <row r="55" spans="1:50" x14ac:dyDescent="0.25">
      <c r="A55" s="18" t="s">
        <v>3791</v>
      </c>
      <c r="B55" s="1"/>
      <c r="C55" s="1"/>
      <c r="D55" s="1"/>
      <c r="E55" s="1"/>
      <c r="F55" s="9"/>
      <c r="G55" s="1"/>
      <c r="H55" s="18" t="s">
        <v>3430</v>
      </c>
      <c r="I55" s="1"/>
      <c r="J55" s="1"/>
      <c r="K55" s="9"/>
      <c r="L55" s="1"/>
      <c r="M55" s="26" t="s">
        <v>3601</v>
      </c>
      <c r="N55" s="1"/>
      <c r="O55" s="9"/>
      <c r="Q55" s="18" t="s">
        <v>727</v>
      </c>
      <c r="R55" s="1"/>
      <c r="S55" s="1"/>
      <c r="T55" s="1"/>
      <c r="U55" s="1"/>
      <c r="V55" s="1"/>
      <c r="W55" s="1"/>
      <c r="X55" s="9"/>
      <c r="AW55">
        <f t="shared" si="1"/>
        <v>53</v>
      </c>
    </row>
    <row r="56" spans="1:50" x14ac:dyDescent="0.25">
      <c r="A56" s="18" t="s">
        <v>169</v>
      </c>
      <c r="B56" s="1"/>
      <c r="C56" s="1"/>
      <c r="D56" s="1"/>
      <c r="E56" s="1"/>
      <c r="F56" s="9"/>
      <c r="G56" s="1"/>
      <c r="H56" s="18" t="s">
        <v>160</v>
      </c>
      <c r="I56" s="1"/>
      <c r="J56" s="1"/>
      <c r="K56" s="9"/>
      <c r="L56" s="1"/>
      <c r="M56" s="18" t="s">
        <v>3381</v>
      </c>
      <c r="N56" s="1"/>
      <c r="O56" s="9"/>
      <c r="Q56" s="18" t="s">
        <v>3577</v>
      </c>
      <c r="R56" s="1"/>
      <c r="S56" s="1"/>
      <c r="T56" s="1"/>
      <c r="U56" s="1"/>
      <c r="V56" s="1"/>
      <c r="W56" s="1"/>
      <c r="X56" s="9"/>
      <c r="AW56">
        <f t="shared" si="1"/>
        <v>54</v>
      </c>
    </row>
    <row r="57" spans="1:50" x14ac:dyDescent="0.25">
      <c r="A57" s="18" t="s">
        <v>3433</v>
      </c>
      <c r="B57" s="1"/>
      <c r="C57" s="1"/>
      <c r="D57" s="1"/>
      <c r="E57" s="1"/>
      <c r="F57" s="9"/>
      <c r="G57" s="1"/>
      <c r="H57" s="18" t="s">
        <v>161</v>
      </c>
      <c r="I57" s="1"/>
      <c r="J57" s="1"/>
      <c r="K57" s="9"/>
      <c r="L57" s="1"/>
      <c r="M57" s="18" t="s">
        <v>181</v>
      </c>
      <c r="N57" s="1"/>
      <c r="O57" s="9"/>
      <c r="Q57" s="8"/>
      <c r="R57" s="1"/>
      <c r="S57" s="1"/>
      <c r="T57" s="1"/>
      <c r="U57" s="1"/>
      <c r="V57" s="1"/>
      <c r="W57" s="1"/>
      <c r="X57" s="9"/>
      <c r="AW57">
        <f t="shared" si="1"/>
        <v>55</v>
      </c>
    </row>
    <row r="58" spans="1:50" x14ac:dyDescent="0.25">
      <c r="A58" s="18" t="s">
        <v>3602</v>
      </c>
      <c r="B58" s="1"/>
      <c r="C58" s="1"/>
      <c r="D58" s="1"/>
      <c r="E58" s="1"/>
      <c r="F58" s="9"/>
      <c r="G58" s="1"/>
      <c r="H58" s="18" t="s">
        <v>3598</v>
      </c>
      <c r="I58" s="1"/>
      <c r="J58" s="1"/>
      <c r="K58" s="9"/>
      <c r="L58" s="1"/>
      <c r="M58" s="18" t="s">
        <v>182</v>
      </c>
      <c r="N58" s="1"/>
      <c r="O58" s="9"/>
      <c r="Q58" s="8"/>
      <c r="R58" s="1"/>
      <c r="S58" s="1"/>
      <c r="T58" s="1"/>
      <c r="U58" s="1"/>
      <c r="V58" s="1"/>
      <c r="W58" s="1"/>
      <c r="X58" s="9"/>
      <c r="AW58">
        <f t="shared" si="1"/>
        <v>56</v>
      </c>
    </row>
    <row r="59" spans="1:50" x14ac:dyDescent="0.25">
      <c r="A59" s="18" t="s">
        <v>153</v>
      </c>
      <c r="B59" s="1"/>
      <c r="C59" s="1"/>
      <c r="D59" s="1"/>
      <c r="E59" s="1"/>
      <c r="F59" s="9"/>
      <c r="G59" s="1"/>
      <c r="H59" s="18" t="s">
        <v>667</v>
      </c>
      <c r="I59" s="1"/>
      <c r="J59" s="1"/>
      <c r="K59" s="9"/>
      <c r="L59" s="1"/>
      <c r="M59" s="18" t="s">
        <v>3382</v>
      </c>
      <c r="N59" s="1"/>
      <c r="O59" s="9"/>
      <c r="Q59" s="8"/>
      <c r="R59" s="1"/>
      <c r="S59" s="1"/>
      <c r="T59" s="1"/>
      <c r="U59" s="1"/>
      <c r="V59" s="1"/>
      <c r="W59" s="1"/>
      <c r="X59" s="9"/>
      <c r="AW59">
        <f t="shared" si="1"/>
        <v>57</v>
      </c>
    </row>
    <row r="60" spans="1:50" x14ac:dyDescent="0.25">
      <c r="A60" s="18" t="s">
        <v>157</v>
      </c>
      <c r="B60" s="1"/>
      <c r="C60" s="1"/>
      <c r="D60" s="1"/>
      <c r="E60" s="1"/>
      <c r="F60" s="9"/>
      <c r="G60" s="1"/>
      <c r="H60" s="18" t="s">
        <v>162</v>
      </c>
      <c r="I60" s="1"/>
      <c r="J60" s="1"/>
      <c r="K60" s="9"/>
      <c r="L60" s="1"/>
      <c r="M60" s="18" t="s">
        <v>3432</v>
      </c>
      <c r="N60" s="1"/>
      <c r="O60" s="9"/>
      <c r="Q60" s="8"/>
      <c r="R60" s="1"/>
      <c r="S60" s="1"/>
      <c r="T60" s="1"/>
      <c r="U60" s="1"/>
      <c r="V60" s="1"/>
      <c r="W60" s="1"/>
      <c r="X60" s="9"/>
      <c r="AW60">
        <f t="shared" si="1"/>
        <v>58</v>
      </c>
    </row>
    <row r="61" spans="1:50" ht="20.100000000000001" customHeight="1" x14ac:dyDescent="0.25">
      <c r="A61" s="18" t="s">
        <v>158</v>
      </c>
      <c r="B61" s="1"/>
      <c r="C61" s="1"/>
      <c r="D61" s="1"/>
      <c r="E61" s="1"/>
      <c r="F61" s="9"/>
      <c r="G61" s="1"/>
      <c r="H61" s="27" t="s">
        <v>3599</v>
      </c>
      <c r="I61" s="1"/>
      <c r="J61" s="1"/>
      <c r="K61" s="9"/>
      <c r="L61" s="1"/>
      <c r="M61" s="18" t="s">
        <v>183</v>
      </c>
      <c r="N61" s="1"/>
      <c r="O61" s="9"/>
      <c r="Q61" s="8"/>
      <c r="R61" s="1"/>
      <c r="S61" s="1"/>
      <c r="T61" s="1"/>
      <c r="U61" s="1"/>
      <c r="V61" s="1"/>
      <c r="W61" s="1"/>
      <c r="X61" s="9"/>
      <c r="AW61">
        <f t="shared" si="1"/>
        <v>59</v>
      </c>
    </row>
    <row r="62" spans="1:50" ht="15" customHeight="1" thickBot="1" x14ac:dyDescent="0.3">
      <c r="A62" s="27" t="s">
        <v>3622</v>
      </c>
      <c r="B62" s="2" t="s">
        <v>154</v>
      </c>
      <c r="C62" s="1"/>
      <c r="D62" s="1"/>
      <c r="E62" s="1"/>
      <c r="F62" s="9"/>
      <c r="G62" s="1"/>
      <c r="H62" s="18" t="s">
        <v>3790</v>
      </c>
      <c r="I62" s="1"/>
      <c r="J62" s="1"/>
      <c r="K62" s="9"/>
      <c r="L62" s="1"/>
      <c r="M62" s="20"/>
      <c r="N62" s="12"/>
      <c r="O62" s="13"/>
      <c r="Q62" s="8"/>
      <c r="R62" s="1"/>
      <c r="S62" s="1"/>
      <c r="T62" s="1"/>
      <c r="U62" s="1"/>
      <c r="V62" s="1"/>
      <c r="W62" s="1"/>
      <c r="X62" s="9"/>
      <c r="AW62">
        <f t="shared" si="1"/>
        <v>60</v>
      </c>
    </row>
    <row r="63" spans="1:50" x14ac:dyDescent="0.25">
      <c r="A63" s="23" t="s">
        <v>2283</v>
      </c>
      <c r="B63" s="1"/>
      <c r="C63" s="1"/>
      <c r="D63" s="1"/>
      <c r="E63" s="1"/>
      <c r="F63" s="9"/>
      <c r="H63" s="18" t="s">
        <v>2275</v>
      </c>
      <c r="I63" s="1"/>
      <c r="J63" s="1"/>
      <c r="K63" s="9"/>
      <c r="Q63" s="8"/>
      <c r="R63" s="1"/>
      <c r="S63" s="1"/>
      <c r="T63" s="1"/>
      <c r="U63" s="1"/>
      <c r="V63" s="1"/>
      <c r="W63" s="1"/>
      <c r="X63" s="9"/>
      <c r="AW63">
        <f t="shared" si="1"/>
        <v>61</v>
      </c>
    </row>
    <row r="64" spans="1:50" ht="18" customHeight="1" x14ac:dyDescent="0.25">
      <c r="A64" s="23" t="s">
        <v>2887</v>
      </c>
      <c r="B64" s="1"/>
      <c r="C64" s="1"/>
      <c r="D64" s="1"/>
      <c r="E64" s="1"/>
      <c r="F64" s="9"/>
      <c r="H64" s="27" t="s">
        <v>163</v>
      </c>
      <c r="I64" s="1"/>
      <c r="J64" s="1"/>
      <c r="K64" s="9"/>
      <c r="Q64" s="8"/>
      <c r="R64" s="1"/>
      <c r="S64" s="1"/>
      <c r="T64" s="1"/>
      <c r="U64" s="1"/>
      <c r="V64" s="1"/>
      <c r="W64" s="1"/>
      <c r="X64" s="9"/>
      <c r="AW64">
        <f t="shared" si="1"/>
        <v>62</v>
      </c>
    </row>
    <row r="65" spans="1:49" x14ac:dyDescent="0.25">
      <c r="A65" s="23" t="s">
        <v>670</v>
      </c>
      <c r="B65" s="1"/>
      <c r="C65" s="1"/>
      <c r="D65" s="1"/>
      <c r="E65" s="1"/>
      <c r="F65" s="9"/>
      <c r="H65" s="18" t="s">
        <v>3436</v>
      </c>
      <c r="I65" s="1"/>
      <c r="J65" s="1"/>
      <c r="K65" s="9"/>
      <c r="Q65" s="8"/>
      <c r="R65" s="1"/>
      <c r="S65" s="1"/>
      <c r="T65" s="1"/>
      <c r="U65" s="1"/>
      <c r="V65" s="1"/>
      <c r="W65" s="1"/>
      <c r="X65" s="9"/>
      <c r="AW65">
        <f t="shared" si="1"/>
        <v>63</v>
      </c>
    </row>
    <row r="66" spans="1:49" x14ac:dyDescent="0.25">
      <c r="A66" s="23" t="s">
        <v>159</v>
      </c>
      <c r="B66" s="1"/>
      <c r="C66" s="1"/>
      <c r="D66" s="1"/>
      <c r="E66" s="1"/>
      <c r="F66" s="9"/>
      <c r="H66" s="18" t="s">
        <v>164</v>
      </c>
      <c r="I66" s="1"/>
      <c r="J66" s="1"/>
      <c r="K66" s="9"/>
      <c r="Q66" s="8"/>
      <c r="R66" s="1"/>
      <c r="S66" s="1"/>
      <c r="T66" s="1"/>
      <c r="U66" s="1"/>
      <c r="V66" s="1"/>
      <c r="W66" s="1"/>
      <c r="X66" s="9"/>
      <c r="AW66">
        <f t="shared" si="1"/>
        <v>64</v>
      </c>
    </row>
    <row r="67" spans="1:49" x14ac:dyDescent="0.25">
      <c r="A67" s="23" t="s">
        <v>170</v>
      </c>
      <c r="B67" s="1"/>
      <c r="C67" s="1"/>
      <c r="D67" s="1"/>
      <c r="E67" s="1"/>
      <c r="F67" s="9"/>
      <c r="H67" s="18" t="s">
        <v>2277</v>
      </c>
      <c r="I67" s="1"/>
      <c r="J67" s="1"/>
      <c r="K67" s="9"/>
      <c r="Q67" s="8"/>
      <c r="R67" s="1"/>
      <c r="S67" s="1"/>
      <c r="T67" s="1"/>
      <c r="U67" s="1"/>
      <c r="V67" s="1"/>
      <c r="W67" s="1"/>
      <c r="X67" s="9"/>
      <c r="AW67">
        <f t="shared" si="1"/>
        <v>65</v>
      </c>
    </row>
    <row r="68" spans="1:49" x14ac:dyDescent="0.25">
      <c r="A68" s="23" t="s">
        <v>155</v>
      </c>
      <c r="B68" s="1"/>
      <c r="C68" s="1"/>
      <c r="D68" s="1"/>
      <c r="E68" s="1"/>
      <c r="F68" s="9"/>
      <c r="H68" s="18" t="s">
        <v>165</v>
      </c>
      <c r="I68" s="2"/>
      <c r="J68" s="2"/>
      <c r="K68" s="9"/>
      <c r="Q68" s="8"/>
      <c r="R68" s="1"/>
      <c r="S68" s="1"/>
      <c r="T68" s="1"/>
      <c r="U68" s="1"/>
      <c r="V68" s="1"/>
      <c r="W68" s="1"/>
      <c r="X68" s="9"/>
      <c r="AW68">
        <f t="shared" si="1"/>
        <v>66</v>
      </c>
    </row>
    <row r="69" spans="1:49" x14ac:dyDescent="0.25">
      <c r="A69" s="23" t="s">
        <v>480</v>
      </c>
      <c r="B69" s="1"/>
      <c r="C69" s="1"/>
      <c r="D69" s="1"/>
      <c r="E69" s="1"/>
      <c r="F69" s="9"/>
      <c r="H69" s="18" t="s">
        <v>2276</v>
      </c>
      <c r="I69" s="2"/>
      <c r="J69" s="2"/>
      <c r="K69" s="9"/>
      <c r="Q69" s="8"/>
      <c r="R69" s="1"/>
      <c r="S69" s="1"/>
      <c r="T69" s="1"/>
      <c r="U69" s="1"/>
      <c r="V69" s="1"/>
      <c r="W69" s="1"/>
      <c r="X69" s="9"/>
      <c r="AW69">
        <f t="shared" si="1"/>
        <v>67</v>
      </c>
    </row>
    <row r="70" spans="1:49" x14ac:dyDescent="0.25">
      <c r="A70" s="23" t="s">
        <v>2284</v>
      </c>
      <c r="B70" s="1"/>
      <c r="C70" s="1"/>
      <c r="D70" s="1"/>
      <c r="E70" s="1"/>
      <c r="F70" s="9"/>
      <c r="H70" s="18" t="s">
        <v>3431</v>
      </c>
      <c r="I70" s="1"/>
      <c r="J70" s="1"/>
      <c r="K70" s="9"/>
      <c r="Q70" s="8"/>
      <c r="R70" s="1"/>
      <c r="S70" s="1"/>
      <c r="T70" s="1"/>
      <c r="U70" s="1"/>
      <c r="V70" s="1"/>
      <c r="W70" s="1"/>
      <c r="X70" s="9"/>
      <c r="AW70">
        <f t="shared" si="1"/>
        <v>68</v>
      </c>
    </row>
    <row r="71" spans="1:49" x14ac:dyDescent="0.25">
      <c r="A71" s="23" t="s">
        <v>2285</v>
      </c>
      <c r="B71" s="1"/>
      <c r="C71" s="1"/>
      <c r="D71" s="1"/>
      <c r="E71" s="1"/>
      <c r="F71" s="9"/>
      <c r="H71" s="18" t="s">
        <v>668</v>
      </c>
      <c r="I71" s="1"/>
      <c r="J71" s="1"/>
      <c r="K71" s="9"/>
      <c r="Q71" s="8"/>
      <c r="R71" s="1"/>
      <c r="S71" s="1"/>
      <c r="T71" s="1"/>
      <c r="U71" s="1"/>
      <c r="V71" s="1"/>
      <c r="W71" s="1"/>
      <c r="X71" s="9"/>
      <c r="AW71">
        <f t="shared" si="1"/>
        <v>69</v>
      </c>
    </row>
    <row r="72" spans="1:49" x14ac:dyDescent="0.25">
      <c r="A72" s="23" t="s">
        <v>156</v>
      </c>
      <c r="B72" s="1"/>
      <c r="C72" s="1"/>
      <c r="D72" s="1"/>
      <c r="E72" s="1"/>
      <c r="F72" s="9"/>
      <c r="H72" s="18" t="s">
        <v>669</v>
      </c>
      <c r="I72" s="1"/>
      <c r="J72" s="1"/>
      <c r="K72" s="9"/>
      <c r="Q72" s="8"/>
      <c r="R72" s="1"/>
      <c r="S72" s="1"/>
      <c r="T72" s="1"/>
      <c r="U72" s="1"/>
      <c r="V72" s="1"/>
      <c r="W72" s="1"/>
      <c r="X72" s="9"/>
      <c r="AW72">
        <f t="shared" si="1"/>
        <v>70</v>
      </c>
    </row>
    <row r="73" spans="1:49" x14ac:dyDescent="0.25">
      <c r="A73" s="23" t="s">
        <v>3435</v>
      </c>
      <c r="B73" s="1"/>
      <c r="C73" s="1"/>
      <c r="D73" s="1"/>
      <c r="E73" s="1"/>
      <c r="F73" s="9"/>
      <c r="H73" s="18" t="s">
        <v>166</v>
      </c>
      <c r="I73" s="1"/>
      <c r="J73" s="1"/>
      <c r="K73" s="9"/>
      <c r="Q73" s="8"/>
      <c r="R73" s="1"/>
      <c r="S73" s="1"/>
      <c r="T73" s="1"/>
      <c r="U73" s="1"/>
      <c r="V73" s="1"/>
      <c r="W73" s="1"/>
      <c r="X73" s="9"/>
      <c r="AW73">
        <f t="shared" si="1"/>
        <v>71</v>
      </c>
    </row>
    <row r="74" spans="1:49" x14ac:dyDescent="0.25">
      <c r="A74" s="23" t="s">
        <v>3434</v>
      </c>
      <c r="B74" s="1"/>
      <c r="C74" s="1"/>
      <c r="D74" s="1"/>
      <c r="E74" s="1"/>
      <c r="F74" s="9"/>
      <c r="H74" s="18" t="s">
        <v>3621</v>
      </c>
      <c r="I74" s="1"/>
      <c r="J74" s="1"/>
      <c r="K74" s="9"/>
      <c r="Q74" s="8"/>
      <c r="R74" s="1"/>
      <c r="S74" s="1"/>
      <c r="T74" s="1"/>
      <c r="U74" s="1"/>
      <c r="V74" s="1"/>
      <c r="W74" s="1"/>
      <c r="X74" s="9"/>
      <c r="AW74">
        <f t="shared" si="1"/>
        <v>72</v>
      </c>
    </row>
    <row r="75" spans="1:49" x14ac:dyDescent="0.25">
      <c r="A75" s="23" t="s">
        <v>25</v>
      </c>
      <c r="B75" s="1"/>
      <c r="C75" s="1"/>
      <c r="D75" s="1"/>
      <c r="E75" s="1"/>
      <c r="F75" s="9"/>
      <c r="H75" s="18" t="s">
        <v>2282</v>
      </c>
      <c r="I75" s="1"/>
      <c r="J75" s="1"/>
      <c r="K75" s="9"/>
      <c r="Q75" s="8"/>
      <c r="R75" s="1"/>
      <c r="S75" s="1"/>
      <c r="T75" s="1"/>
      <c r="U75" s="1"/>
      <c r="V75" s="1"/>
      <c r="W75" s="1"/>
      <c r="X75" s="9"/>
      <c r="AW75">
        <f t="shared" si="1"/>
        <v>73</v>
      </c>
    </row>
    <row r="76" spans="1:49" x14ac:dyDescent="0.25">
      <c r="A76" s="23"/>
      <c r="B76" s="2" t="s">
        <v>3303</v>
      </c>
      <c r="C76" s="1"/>
      <c r="D76" s="1"/>
      <c r="E76" s="1"/>
      <c r="F76" s="9"/>
      <c r="H76" s="18"/>
      <c r="I76" s="1"/>
      <c r="J76" s="1"/>
      <c r="K76" s="9"/>
      <c r="Q76" s="8"/>
      <c r="R76" s="1"/>
      <c r="S76" s="1"/>
      <c r="T76" s="1"/>
      <c r="U76" s="1"/>
      <c r="V76" s="1"/>
      <c r="W76" s="1"/>
      <c r="X76" s="9"/>
      <c r="AW76">
        <f t="shared" si="1"/>
        <v>74</v>
      </c>
    </row>
    <row r="77" spans="1:49" ht="15.75" thickBot="1" x14ac:dyDescent="0.3">
      <c r="A77" s="23" t="s">
        <v>3623</v>
      </c>
      <c r="B77" s="1"/>
      <c r="C77" s="1"/>
      <c r="D77" s="1"/>
      <c r="E77" s="1"/>
      <c r="F77" s="9"/>
      <c r="H77" s="20"/>
      <c r="I77" s="12"/>
      <c r="J77" s="12"/>
      <c r="K77" s="13"/>
      <c r="Q77" s="8"/>
      <c r="R77" s="1"/>
      <c r="S77" s="1"/>
      <c r="T77" s="1"/>
      <c r="U77" s="1"/>
      <c r="V77" s="1"/>
      <c r="W77" s="1"/>
      <c r="X77" s="9"/>
      <c r="AW77">
        <f t="shared" si="1"/>
        <v>75</v>
      </c>
    </row>
    <row r="78" spans="1:49" x14ac:dyDescent="0.25">
      <c r="A78" s="23" t="s">
        <v>175</v>
      </c>
      <c r="B78" s="1"/>
      <c r="C78" s="1"/>
      <c r="D78" s="1"/>
      <c r="E78" s="1"/>
      <c r="F78" s="9"/>
      <c r="H78" s="2"/>
      <c r="I78" s="1"/>
      <c r="J78" s="1"/>
      <c r="K78" s="1"/>
      <c r="Q78" s="8"/>
      <c r="R78" s="1"/>
      <c r="S78" s="1"/>
      <c r="T78" s="1"/>
      <c r="U78" s="1"/>
      <c r="V78" s="1"/>
      <c r="W78" s="1"/>
      <c r="X78" s="9"/>
      <c r="AW78">
        <f t="shared" si="1"/>
        <v>76</v>
      </c>
    </row>
    <row r="79" spans="1:49" x14ac:dyDescent="0.25">
      <c r="A79" s="23" t="s">
        <v>671</v>
      </c>
      <c r="B79" s="1"/>
      <c r="C79" s="1"/>
      <c r="D79" s="1"/>
      <c r="E79" s="1"/>
      <c r="F79" s="9"/>
      <c r="H79" s="2"/>
      <c r="I79" s="1"/>
      <c r="J79" s="1"/>
      <c r="K79" s="1"/>
      <c r="Q79" s="8"/>
      <c r="R79" s="1"/>
      <c r="S79" s="1"/>
      <c r="T79" s="1"/>
      <c r="U79" s="1"/>
      <c r="V79" s="1"/>
      <c r="W79" s="1"/>
      <c r="X79" s="9"/>
      <c r="AW79">
        <f t="shared" si="1"/>
        <v>77</v>
      </c>
    </row>
    <row r="80" spans="1:49" x14ac:dyDescent="0.25">
      <c r="A80" s="47" t="s">
        <v>176</v>
      </c>
      <c r="B80" s="1"/>
      <c r="C80" s="1"/>
      <c r="D80" s="1"/>
      <c r="E80" s="1"/>
      <c r="F80" s="9"/>
      <c r="H80" s="2"/>
      <c r="I80" s="1"/>
      <c r="J80" s="1"/>
      <c r="K80" s="1"/>
      <c r="Q80" s="8"/>
      <c r="R80" s="1"/>
      <c r="S80" s="1"/>
      <c r="T80" s="1"/>
      <c r="U80" s="1"/>
      <c r="V80" s="1"/>
      <c r="W80" s="1"/>
      <c r="X80" s="9"/>
      <c r="AW80">
        <f t="shared" si="1"/>
        <v>78</v>
      </c>
    </row>
    <row r="81" spans="1:49" x14ac:dyDescent="0.25">
      <c r="A81" s="23" t="s">
        <v>3359</v>
      </c>
      <c r="B81" s="1"/>
      <c r="C81" s="1"/>
      <c r="D81" s="1"/>
      <c r="E81" s="1"/>
      <c r="F81" s="9"/>
      <c r="H81" s="2"/>
      <c r="I81" s="1"/>
      <c r="J81" s="1"/>
      <c r="K81" s="1"/>
      <c r="Q81" s="8"/>
      <c r="R81" s="1"/>
      <c r="S81" s="1"/>
      <c r="T81" s="1"/>
      <c r="U81" s="1"/>
      <c r="V81" s="1"/>
      <c r="W81" s="1"/>
      <c r="X81" s="9"/>
      <c r="AW81">
        <f t="shared" si="1"/>
        <v>79</v>
      </c>
    </row>
    <row r="82" spans="1:49" x14ac:dyDescent="0.25">
      <c r="A82" s="23" t="s">
        <v>180</v>
      </c>
      <c r="B82" s="1"/>
      <c r="C82" s="1"/>
      <c r="D82" s="1"/>
      <c r="E82" s="1"/>
      <c r="F82" s="9"/>
      <c r="H82" s="2"/>
      <c r="I82" s="1"/>
      <c r="J82" s="1"/>
      <c r="K82" s="1"/>
      <c r="Q82" s="8"/>
      <c r="R82" s="1"/>
      <c r="S82" s="1"/>
      <c r="T82" s="1"/>
      <c r="U82" s="1"/>
      <c r="V82" s="1"/>
      <c r="W82" s="1"/>
      <c r="X82" s="9"/>
      <c r="AW82">
        <f t="shared" si="1"/>
        <v>80</v>
      </c>
    </row>
    <row r="83" spans="1:49" x14ac:dyDescent="0.25">
      <c r="A83" s="23" t="s">
        <v>177</v>
      </c>
      <c r="B83" s="1"/>
      <c r="C83" s="1"/>
      <c r="D83" s="1"/>
      <c r="E83" s="1"/>
      <c r="F83" s="9"/>
      <c r="H83" s="2"/>
      <c r="I83" s="1"/>
      <c r="J83" s="1"/>
      <c r="K83" s="1"/>
      <c r="Q83" s="8"/>
      <c r="R83" s="1"/>
      <c r="S83" s="1"/>
      <c r="T83" s="1"/>
      <c r="U83" s="1"/>
      <c r="V83" s="1"/>
      <c r="W83" s="1"/>
      <c r="X83" s="9"/>
      <c r="AW83">
        <f t="shared" si="1"/>
        <v>81</v>
      </c>
    </row>
    <row r="84" spans="1:49" ht="15.75" thickBot="1" x14ac:dyDescent="0.3">
      <c r="A84" s="28"/>
      <c r="B84" s="12"/>
      <c r="C84" s="12"/>
      <c r="D84" s="12"/>
      <c r="E84" s="12"/>
      <c r="F84" s="13"/>
      <c r="H84" s="2"/>
      <c r="I84" s="1"/>
      <c r="J84" s="1"/>
      <c r="K84" s="1"/>
      <c r="Q84" s="8"/>
      <c r="R84" s="1"/>
      <c r="S84" s="1"/>
      <c r="T84" s="1"/>
      <c r="U84" s="1"/>
      <c r="V84" s="1"/>
      <c r="W84" s="1"/>
      <c r="X84" s="9"/>
      <c r="AW84">
        <f t="shared" si="1"/>
        <v>82</v>
      </c>
    </row>
    <row r="85" spans="1:49" ht="15.75" thickBot="1" x14ac:dyDescent="0.3">
      <c r="Q85" s="8"/>
      <c r="R85" s="1"/>
      <c r="S85" s="1"/>
      <c r="T85" s="1"/>
      <c r="U85" s="1"/>
      <c r="V85" s="1"/>
      <c r="W85" s="1"/>
      <c r="X85" s="9"/>
      <c r="AW85">
        <f t="shared" si="1"/>
        <v>83</v>
      </c>
    </row>
    <row r="86" spans="1:49" x14ac:dyDescent="0.25">
      <c r="A86" s="5"/>
      <c r="B86" s="14" t="s">
        <v>71</v>
      </c>
      <c r="C86" s="6"/>
      <c r="D86" s="6"/>
      <c r="E86" s="6"/>
      <c r="F86" s="7"/>
      <c r="H86" s="5"/>
      <c r="I86" s="14" t="s">
        <v>72</v>
      </c>
      <c r="J86" s="6"/>
      <c r="K86" s="7"/>
      <c r="M86" s="5"/>
      <c r="N86" s="14" t="s">
        <v>73</v>
      </c>
      <c r="O86" s="7"/>
      <c r="Q86" s="8"/>
      <c r="R86" s="1"/>
      <c r="S86" s="1"/>
      <c r="T86" s="1"/>
      <c r="U86" s="1"/>
      <c r="V86" s="1"/>
      <c r="W86" s="1"/>
      <c r="X86" s="9"/>
      <c r="AW86">
        <f t="shared" si="1"/>
        <v>84</v>
      </c>
    </row>
    <row r="87" spans="1:49" x14ac:dyDescent="0.25">
      <c r="A87" s="18" t="s">
        <v>730</v>
      </c>
      <c r="B87" s="1"/>
      <c r="C87" s="1"/>
      <c r="D87" s="1"/>
      <c r="E87" s="1"/>
      <c r="F87" s="9"/>
      <c r="H87" s="18" t="s">
        <v>3578</v>
      </c>
      <c r="I87" s="1"/>
      <c r="J87" s="1"/>
      <c r="K87" s="9"/>
      <c r="M87" s="18" t="s">
        <v>74</v>
      </c>
      <c r="N87" s="1"/>
      <c r="O87" s="9"/>
      <c r="Q87" s="8"/>
      <c r="R87" s="1"/>
      <c r="S87" s="1"/>
      <c r="T87" s="1"/>
      <c r="U87" s="1"/>
      <c r="V87" s="1"/>
      <c r="W87" s="1"/>
      <c r="X87" s="9"/>
      <c r="AW87">
        <f t="shared" si="1"/>
        <v>85</v>
      </c>
    </row>
    <row r="88" spans="1:49" x14ac:dyDescent="0.25">
      <c r="A88" s="18" t="s">
        <v>3668</v>
      </c>
      <c r="B88" s="1"/>
      <c r="C88" s="1"/>
      <c r="D88" s="1"/>
      <c r="E88" s="1"/>
      <c r="F88" s="9"/>
      <c r="H88" s="18" t="s">
        <v>3481</v>
      </c>
      <c r="I88" s="1"/>
      <c r="J88" s="1"/>
      <c r="K88" s="9"/>
      <c r="M88" s="18" t="s">
        <v>679</v>
      </c>
      <c r="N88" s="1"/>
      <c r="O88" s="9"/>
      <c r="Q88" s="8"/>
      <c r="R88" s="1"/>
      <c r="S88" s="1"/>
      <c r="T88" s="1"/>
      <c r="U88" s="1"/>
      <c r="V88" s="1"/>
      <c r="W88" s="1"/>
      <c r="X88" s="9"/>
      <c r="AW88">
        <f t="shared" si="1"/>
        <v>86</v>
      </c>
    </row>
    <row r="89" spans="1:49" x14ac:dyDescent="0.25">
      <c r="A89" s="18" t="s">
        <v>3669</v>
      </c>
      <c r="B89" s="1"/>
      <c r="C89" s="1"/>
      <c r="D89" s="1"/>
      <c r="E89" s="1"/>
      <c r="F89" s="9"/>
      <c r="H89" s="18" t="s">
        <v>673</v>
      </c>
      <c r="I89" s="1"/>
      <c r="J89" s="1"/>
      <c r="K89" s="9"/>
      <c r="M89" s="18" t="s">
        <v>680</v>
      </c>
      <c r="N89" s="1"/>
      <c r="O89" s="9"/>
      <c r="Q89" s="8"/>
      <c r="R89" s="1"/>
      <c r="S89" s="1"/>
      <c r="T89" s="1"/>
      <c r="U89" s="1"/>
      <c r="V89" s="1"/>
      <c r="W89" s="1"/>
      <c r="X89" s="9"/>
      <c r="AW89">
        <f t="shared" si="1"/>
        <v>87</v>
      </c>
    </row>
    <row r="90" spans="1:49" x14ac:dyDescent="0.25">
      <c r="A90" s="18" t="s">
        <v>3670</v>
      </c>
      <c r="B90" s="1"/>
      <c r="C90" s="1"/>
      <c r="D90" s="1"/>
      <c r="E90" s="1"/>
      <c r="F90" s="9"/>
      <c r="H90" s="18" t="s">
        <v>674</v>
      </c>
      <c r="I90" s="1"/>
      <c r="J90" s="1"/>
      <c r="K90" s="9"/>
      <c r="M90" s="18" t="s">
        <v>681</v>
      </c>
      <c r="N90" s="1"/>
      <c r="O90" s="9"/>
      <c r="Q90" s="8"/>
      <c r="R90" s="1"/>
      <c r="S90" s="1"/>
      <c r="T90" s="1"/>
      <c r="U90" s="1"/>
      <c r="V90" s="1"/>
      <c r="W90" s="1"/>
      <c r="X90" s="9"/>
      <c r="AW90">
        <f t="shared" si="1"/>
        <v>88</v>
      </c>
    </row>
    <row r="91" spans="1:49" x14ac:dyDescent="0.25">
      <c r="A91" s="8"/>
      <c r="B91" s="1"/>
      <c r="C91" s="1"/>
      <c r="D91" s="1"/>
      <c r="E91" s="1"/>
      <c r="F91" s="9"/>
      <c r="H91" s="18" t="s">
        <v>3482</v>
      </c>
      <c r="I91" s="1"/>
      <c r="J91" s="1"/>
      <c r="K91" s="9"/>
      <c r="M91" s="18" t="s">
        <v>3483</v>
      </c>
      <c r="N91" s="1"/>
      <c r="O91" s="9"/>
      <c r="Q91" s="8"/>
      <c r="R91" s="1"/>
      <c r="S91" s="1"/>
      <c r="T91" s="1"/>
      <c r="U91" s="1"/>
      <c r="V91" s="1"/>
      <c r="W91" s="1"/>
      <c r="X91" s="9"/>
      <c r="AW91">
        <f t="shared" si="1"/>
        <v>89</v>
      </c>
    </row>
    <row r="92" spans="1:49" x14ac:dyDescent="0.25">
      <c r="A92" s="8"/>
      <c r="B92" s="1"/>
      <c r="C92" s="1"/>
      <c r="D92" s="1"/>
      <c r="E92" s="1"/>
      <c r="F92" s="9"/>
      <c r="H92" s="18" t="s">
        <v>675</v>
      </c>
      <c r="I92" s="1"/>
      <c r="J92" s="1"/>
      <c r="K92" s="9"/>
      <c r="M92" s="18" t="s">
        <v>682</v>
      </c>
      <c r="N92" s="1"/>
      <c r="O92" s="9"/>
      <c r="Q92" s="8"/>
      <c r="R92" s="1"/>
      <c r="S92" s="1"/>
      <c r="T92" s="1"/>
      <c r="U92" s="1"/>
      <c r="V92" s="1"/>
      <c r="W92" s="1"/>
      <c r="X92" s="9"/>
      <c r="AW92">
        <f t="shared" si="1"/>
        <v>90</v>
      </c>
    </row>
    <row r="93" spans="1:49" ht="15.75" thickBot="1" x14ac:dyDescent="0.3">
      <c r="A93" s="8"/>
      <c r="B93" s="1"/>
      <c r="C93" s="1"/>
      <c r="D93" s="1"/>
      <c r="E93" s="1"/>
      <c r="F93" s="9"/>
      <c r="H93" s="18" t="s">
        <v>676</v>
      </c>
      <c r="I93" s="1"/>
      <c r="J93" s="1"/>
      <c r="K93" s="9"/>
      <c r="M93" s="18" t="s">
        <v>729</v>
      </c>
      <c r="N93" s="1"/>
      <c r="O93" s="9"/>
      <c r="Q93" s="11"/>
      <c r="R93" s="12"/>
      <c r="S93" s="12"/>
      <c r="T93" s="12"/>
      <c r="U93" s="12"/>
      <c r="V93" s="12"/>
      <c r="W93" s="12"/>
      <c r="X93" s="13"/>
      <c r="AW93">
        <f t="shared" si="1"/>
        <v>91</v>
      </c>
    </row>
    <row r="94" spans="1:49" ht="15.75" thickBot="1" x14ac:dyDescent="0.3">
      <c r="A94" s="8"/>
      <c r="B94" s="1"/>
      <c r="C94" s="1"/>
      <c r="D94" s="1"/>
      <c r="E94" s="1"/>
      <c r="F94" s="9"/>
      <c r="H94" s="20" t="s">
        <v>677</v>
      </c>
      <c r="I94" s="12"/>
      <c r="J94" s="1"/>
      <c r="K94" s="9"/>
      <c r="M94" s="18" t="s">
        <v>683</v>
      </c>
      <c r="N94" s="1"/>
      <c r="O94" s="9"/>
      <c r="Q94" s="1"/>
      <c r="R94" s="1"/>
      <c r="S94" s="1"/>
      <c r="T94" s="1"/>
      <c r="U94" s="1"/>
      <c r="V94" s="1"/>
      <c r="W94" s="1"/>
      <c r="X94" s="1"/>
      <c r="AW94">
        <f t="shared" si="1"/>
        <v>92</v>
      </c>
    </row>
    <row r="95" spans="1:49" x14ac:dyDescent="0.25">
      <c r="A95" s="8"/>
      <c r="B95" s="1"/>
      <c r="C95" s="1"/>
      <c r="D95" s="1"/>
      <c r="E95" s="1"/>
      <c r="F95" s="9"/>
      <c r="H95" s="18" t="s">
        <v>678</v>
      </c>
      <c r="I95" s="1"/>
      <c r="J95" s="1"/>
      <c r="K95" s="9"/>
      <c r="M95" s="18"/>
      <c r="N95" s="1"/>
      <c r="O95" s="9"/>
      <c r="Q95" s="1"/>
      <c r="R95" s="1"/>
      <c r="S95" s="1"/>
      <c r="T95" s="1"/>
      <c r="U95" s="1"/>
      <c r="V95" s="1"/>
      <c r="W95" s="1"/>
      <c r="X95" s="1"/>
      <c r="AW95">
        <f t="shared" si="1"/>
        <v>93</v>
      </c>
    </row>
    <row r="96" spans="1:49" x14ac:dyDescent="0.25">
      <c r="A96" s="8"/>
      <c r="B96" s="1"/>
      <c r="C96" s="1"/>
      <c r="D96" s="1"/>
      <c r="E96" s="1"/>
      <c r="F96" s="9"/>
      <c r="H96" s="18"/>
      <c r="I96" s="1"/>
      <c r="J96" s="1"/>
      <c r="K96" s="9"/>
      <c r="M96" s="18"/>
      <c r="N96" s="1"/>
      <c r="O96" s="9"/>
      <c r="Q96" s="1"/>
      <c r="R96" s="1"/>
      <c r="S96" s="1"/>
      <c r="T96" s="1"/>
      <c r="U96" s="1"/>
      <c r="V96" s="1"/>
      <c r="W96" s="1"/>
      <c r="X96" s="1"/>
      <c r="AW96">
        <f t="shared" si="1"/>
        <v>94</v>
      </c>
    </row>
    <row r="97" spans="1:49" ht="15.75" thickBot="1" x14ac:dyDescent="0.3">
      <c r="A97" s="11"/>
      <c r="B97" s="12"/>
      <c r="C97" s="12"/>
      <c r="D97" s="12"/>
      <c r="E97" s="12"/>
      <c r="F97" s="13"/>
      <c r="H97" s="11"/>
      <c r="I97" s="12"/>
      <c r="J97" s="12"/>
      <c r="K97" s="13"/>
      <c r="M97" s="20"/>
      <c r="N97" s="12"/>
      <c r="O97" s="13"/>
      <c r="AW97">
        <f t="shared" si="1"/>
        <v>95</v>
      </c>
    </row>
    <row r="98" spans="1:49" x14ac:dyDescent="0.25">
      <c r="A98" t="s">
        <v>34</v>
      </c>
      <c r="AW98">
        <f t="shared" si="1"/>
        <v>96</v>
      </c>
    </row>
    <row r="99" spans="1:49" x14ac:dyDescent="0.25">
      <c r="B99" t="s">
        <v>35</v>
      </c>
      <c r="C99" t="s">
        <v>43</v>
      </c>
      <c r="I99" t="s">
        <v>44</v>
      </c>
      <c r="L99" t="s">
        <v>68</v>
      </c>
      <c r="AW99">
        <f t="shared" si="1"/>
        <v>97</v>
      </c>
    </row>
    <row r="100" spans="1:49" x14ac:dyDescent="0.25">
      <c r="B100" t="s">
        <v>36</v>
      </c>
      <c r="H100" t="s">
        <v>49</v>
      </c>
      <c r="I100">
        <v>5</v>
      </c>
      <c r="J100" t="s">
        <v>45</v>
      </c>
      <c r="AW100">
        <f t="shared" si="1"/>
        <v>98</v>
      </c>
    </row>
    <row r="101" spans="1:49" x14ac:dyDescent="0.25">
      <c r="B101" t="s">
        <v>37</v>
      </c>
      <c r="I101">
        <v>3</v>
      </c>
      <c r="J101" t="s">
        <v>46</v>
      </c>
      <c r="AW101">
        <f t="shared" si="1"/>
        <v>99</v>
      </c>
    </row>
    <row r="102" spans="1:49" x14ac:dyDescent="0.25">
      <c r="B102" t="s">
        <v>38</v>
      </c>
      <c r="I102">
        <v>2</v>
      </c>
      <c r="J102" t="s">
        <v>47</v>
      </c>
      <c r="AW102">
        <f t="shared" si="1"/>
        <v>100</v>
      </c>
    </row>
    <row r="103" spans="1:49" x14ac:dyDescent="0.25">
      <c r="B103" t="s">
        <v>39</v>
      </c>
      <c r="I103">
        <v>3</v>
      </c>
      <c r="J103" t="s">
        <v>48</v>
      </c>
      <c r="AA103">
        <f>SUM(AB103:AF103)</f>
        <v>41</v>
      </c>
      <c r="AB103">
        <v>6</v>
      </c>
      <c r="AC103">
        <v>24</v>
      </c>
      <c r="AE103">
        <v>9</v>
      </c>
      <c r="AF103">
        <v>2</v>
      </c>
    </row>
    <row r="104" spans="1:49" x14ac:dyDescent="0.25">
      <c r="B104" t="s">
        <v>41</v>
      </c>
      <c r="C104" t="s">
        <v>40</v>
      </c>
      <c r="H104" t="s">
        <v>50</v>
      </c>
      <c r="I104" t="s">
        <v>51</v>
      </c>
    </row>
    <row r="105" spans="1:49" x14ac:dyDescent="0.25">
      <c r="B105" t="s">
        <v>42</v>
      </c>
      <c r="H105" t="s">
        <v>52</v>
      </c>
      <c r="I105" t="s">
        <v>54</v>
      </c>
      <c r="AB105" t="s">
        <v>3297</v>
      </c>
      <c r="AC105" t="s">
        <v>3278</v>
      </c>
      <c r="AD105" t="s">
        <v>3279</v>
      </c>
      <c r="AE105" t="s">
        <v>3280</v>
      </c>
      <c r="AF105" t="s">
        <v>3298</v>
      </c>
    </row>
    <row r="106" spans="1:49" x14ac:dyDescent="0.25">
      <c r="H106" t="s">
        <v>53</v>
      </c>
      <c r="I106">
        <v>5</v>
      </c>
      <c r="J106" t="s">
        <v>55</v>
      </c>
      <c r="AB106" t="s">
        <v>3256</v>
      </c>
      <c r="AC106" t="s">
        <v>3277</v>
      </c>
      <c r="AE106" t="s">
        <v>3300</v>
      </c>
      <c r="AF106" t="s">
        <v>3299</v>
      </c>
    </row>
    <row r="107" spans="1:49" x14ac:dyDescent="0.25">
      <c r="H107" t="s">
        <v>56</v>
      </c>
      <c r="J107" t="s">
        <v>57</v>
      </c>
      <c r="AB107" t="s">
        <v>3257</v>
      </c>
      <c r="AC107" t="s">
        <v>3296</v>
      </c>
      <c r="AE107" t="s">
        <v>3281</v>
      </c>
    </row>
    <row r="108" spans="1:49" x14ac:dyDescent="0.25">
      <c r="H108" t="s">
        <v>58</v>
      </c>
      <c r="J108" t="s">
        <v>59</v>
      </c>
      <c r="AB108" t="s">
        <v>3259</v>
      </c>
      <c r="AC108" t="s">
        <v>3260</v>
      </c>
      <c r="AE108" t="s">
        <v>3282</v>
      </c>
    </row>
    <row r="109" spans="1:49" x14ac:dyDescent="0.25">
      <c r="H109" t="s">
        <v>60</v>
      </c>
      <c r="J109" t="s">
        <v>61</v>
      </c>
      <c r="AB109" t="s">
        <v>3266</v>
      </c>
      <c r="AC109" t="s">
        <v>3261</v>
      </c>
      <c r="AE109" t="s">
        <v>3283</v>
      </c>
    </row>
    <row r="110" spans="1:49" x14ac:dyDescent="0.25">
      <c r="H110" t="s">
        <v>62</v>
      </c>
      <c r="J110" t="s">
        <v>63</v>
      </c>
      <c r="AB110" t="s">
        <v>3267</v>
      </c>
      <c r="AC110" t="s">
        <v>3262</v>
      </c>
      <c r="AE110" t="s">
        <v>3284</v>
      </c>
    </row>
    <row r="111" spans="1:49" x14ac:dyDescent="0.25">
      <c r="H111" t="s">
        <v>64</v>
      </c>
      <c r="J111" t="s">
        <v>65</v>
      </c>
      <c r="AC111" t="s">
        <v>3263</v>
      </c>
      <c r="AE111" t="s">
        <v>3285</v>
      </c>
    </row>
    <row r="112" spans="1:49" x14ac:dyDescent="0.25">
      <c r="H112" t="s">
        <v>66</v>
      </c>
      <c r="J112" t="s">
        <v>67</v>
      </c>
      <c r="AC112" t="s">
        <v>3264</v>
      </c>
      <c r="AE112" t="s">
        <v>3291</v>
      </c>
    </row>
    <row r="113" spans="1:31" x14ac:dyDescent="0.25">
      <c r="AC113" t="s">
        <v>3265</v>
      </c>
      <c r="AE113" t="s">
        <v>3292</v>
      </c>
    </row>
    <row r="114" spans="1:31" x14ac:dyDescent="0.25">
      <c r="AC114" t="s">
        <v>3258</v>
      </c>
      <c r="AE114" t="s">
        <v>3294</v>
      </c>
    </row>
    <row r="115" spans="1:31" x14ac:dyDescent="0.25">
      <c r="AC115" t="s">
        <v>3268</v>
      </c>
      <c r="AE115" t="s">
        <v>3293</v>
      </c>
    </row>
    <row r="116" spans="1:31" x14ac:dyDescent="0.25">
      <c r="AC116" t="s">
        <v>3269</v>
      </c>
    </row>
    <row r="117" spans="1:31" x14ac:dyDescent="0.25">
      <c r="AC117" t="s">
        <v>3270</v>
      </c>
    </row>
    <row r="118" spans="1:31" x14ac:dyDescent="0.25">
      <c r="AC118" t="s">
        <v>3271</v>
      </c>
    </row>
    <row r="119" spans="1:31" x14ac:dyDescent="0.25">
      <c r="AC119" t="s">
        <v>3272</v>
      </c>
    </row>
    <row r="120" spans="1:31" x14ac:dyDescent="0.25">
      <c r="A120" t="s">
        <v>76</v>
      </c>
      <c r="B120" t="s">
        <v>77</v>
      </c>
      <c r="C120" t="s">
        <v>101</v>
      </c>
      <c r="D120" t="s">
        <v>113</v>
      </c>
      <c r="F120" t="s">
        <v>85</v>
      </c>
      <c r="G120" t="s">
        <v>90</v>
      </c>
      <c r="J120" t="s">
        <v>91</v>
      </c>
      <c r="K120" t="s">
        <v>139</v>
      </c>
      <c r="M120" t="s">
        <v>25</v>
      </c>
      <c r="N120" t="s">
        <v>25</v>
      </c>
      <c r="AC120" t="s">
        <v>3273</v>
      </c>
    </row>
    <row r="121" spans="1:31" x14ac:dyDescent="0.25">
      <c r="A121" t="s">
        <v>78</v>
      </c>
      <c r="B121" t="s">
        <v>77</v>
      </c>
      <c r="C121" t="s">
        <v>97</v>
      </c>
      <c r="D121" t="s">
        <v>114</v>
      </c>
      <c r="F121" t="s">
        <v>84</v>
      </c>
      <c r="G121" t="s">
        <v>90</v>
      </c>
      <c r="J121" t="s">
        <v>92</v>
      </c>
      <c r="K121" t="s">
        <v>140</v>
      </c>
      <c r="M121" t="s">
        <v>25</v>
      </c>
      <c r="N121" t="s">
        <v>25</v>
      </c>
      <c r="AC121" t="s">
        <v>3274</v>
      </c>
    </row>
    <row r="122" spans="1:31" x14ac:dyDescent="0.25">
      <c r="A122" t="s">
        <v>76</v>
      </c>
      <c r="B122" t="s">
        <v>77</v>
      </c>
      <c r="C122" t="s">
        <v>102</v>
      </c>
      <c r="D122" t="s">
        <v>115</v>
      </c>
      <c r="F122" t="s">
        <v>86</v>
      </c>
      <c r="G122" t="s">
        <v>90</v>
      </c>
      <c r="J122" t="s">
        <v>93</v>
      </c>
      <c r="K122" t="s">
        <v>141</v>
      </c>
      <c r="M122" t="s">
        <v>25</v>
      </c>
      <c r="N122" t="s">
        <v>25</v>
      </c>
      <c r="AC122" t="s">
        <v>3275</v>
      </c>
    </row>
    <row r="123" spans="1:31" x14ac:dyDescent="0.25">
      <c r="A123" t="s">
        <v>79</v>
      </c>
      <c r="B123" t="s">
        <v>77</v>
      </c>
      <c r="C123" t="s">
        <v>103</v>
      </c>
      <c r="D123" t="s">
        <v>116</v>
      </c>
      <c r="F123" t="s">
        <v>87</v>
      </c>
      <c r="G123" t="s">
        <v>90</v>
      </c>
      <c r="J123" t="s">
        <v>94</v>
      </c>
      <c r="K123" t="s">
        <v>142</v>
      </c>
      <c r="M123" t="s">
        <v>25</v>
      </c>
      <c r="N123" t="s">
        <v>25</v>
      </c>
      <c r="AC123" t="s">
        <v>3276</v>
      </c>
    </row>
    <row r="124" spans="1:31" x14ac:dyDescent="0.25">
      <c r="A124" t="s">
        <v>80</v>
      </c>
      <c r="B124" t="s">
        <v>77</v>
      </c>
      <c r="C124" t="s">
        <v>104</v>
      </c>
      <c r="D124" t="s">
        <v>117</v>
      </c>
      <c r="F124" t="s">
        <v>88</v>
      </c>
      <c r="G124" t="s">
        <v>90</v>
      </c>
      <c r="J124" t="s">
        <v>95</v>
      </c>
      <c r="K124" t="s">
        <v>143</v>
      </c>
      <c r="M124" t="s">
        <v>25</v>
      </c>
      <c r="N124" t="s">
        <v>25</v>
      </c>
      <c r="AC124" t="s">
        <v>3286</v>
      </c>
    </row>
    <row r="125" spans="1:31" x14ac:dyDescent="0.25">
      <c r="A125" t="s">
        <v>81</v>
      </c>
      <c r="B125" t="s">
        <v>77</v>
      </c>
      <c r="C125" t="s">
        <v>105</v>
      </c>
      <c r="D125" t="s">
        <v>118</v>
      </c>
      <c r="F125" t="s">
        <v>89</v>
      </c>
      <c r="G125" t="s">
        <v>90</v>
      </c>
      <c r="J125" t="s">
        <v>96</v>
      </c>
      <c r="K125" t="s">
        <v>144</v>
      </c>
      <c r="M125" t="s">
        <v>25</v>
      </c>
      <c r="N125" t="s">
        <v>25</v>
      </c>
      <c r="AC125" t="s">
        <v>3287</v>
      </c>
    </row>
    <row r="126" spans="1:31" x14ac:dyDescent="0.25">
      <c r="A126" t="s">
        <v>82</v>
      </c>
      <c r="B126" t="s">
        <v>77</v>
      </c>
      <c r="C126" t="s">
        <v>106</v>
      </c>
      <c r="D126" t="s">
        <v>119</v>
      </c>
      <c r="J126" t="s">
        <v>97</v>
      </c>
      <c r="K126" t="s">
        <v>145</v>
      </c>
      <c r="M126" t="s">
        <v>25</v>
      </c>
      <c r="N126" t="s">
        <v>25</v>
      </c>
      <c r="AC126" t="s">
        <v>3288</v>
      </c>
    </row>
    <row r="127" spans="1:31" x14ac:dyDescent="0.25">
      <c r="A127" t="s">
        <v>83</v>
      </c>
      <c r="B127" t="s">
        <v>77</v>
      </c>
      <c r="C127" t="s">
        <v>107</v>
      </c>
      <c r="D127" t="s">
        <v>120</v>
      </c>
      <c r="J127" t="s">
        <v>98</v>
      </c>
      <c r="K127" t="s">
        <v>146</v>
      </c>
      <c r="M127" t="s">
        <v>25</v>
      </c>
      <c r="N127" t="s">
        <v>25</v>
      </c>
      <c r="AC127" t="s">
        <v>3289</v>
      </c>
    </row>
    <row r="128" spans="1:31" x14ac:dyDescent="0.25">
      <c r="C128" t="s">
        <v>108</v>
      </c>
      <c r="D128" t="s">
        <v>121</v>
      </c>
      <c r="J128" t="s">
        <v>99</v>
      </c>
      <c r="K128" t="s">
        <v>147</v>
      </c>
      <c r="M128" t="s">
        <v>25</v>
      </c>
      <c r="N128" t="s">
        <v>25</v>
      </c>
      <c r="AC128" t="s">
        <v>3290</v>
      </c>
    </row>
    <row r="129" spans="3:14" x14ac:dyDescent="0.25">
      <c r="C129" t="s">
        <v>109</v>
      </c>
      <c r="D129" t="s">
        <v>122</v>
      </c>
      <c r="J129" t="s">
        <v>100</v>
      </c>
      <c r="K129" t="s">
        <v>148</v>
      </c>
      <c r="M129" t="s">
        <v>25</v>
      </c>
      <c r="N129" t="s">
        <v>25</v>
      </c>
    </row>
    <row r="130" spans="3:14" x14ac:dyDescent="0.25">
      <c r="C130" t="s">
        <v>110</v>
      </c>
      <c r="D130" t="s">
        <v>123</v>
      </c>
      <c r="K130" t="s">
        <v>25</v>
      </c>
      <c r="M130" t="s">
        <v>25</v>
      </c>
      <c r="N130" t="s">
        <v>25</v>
      </c>
    </row>
    <row r="131" spans="3:14" x14ac:dyDescent="0.25">
      <c r="C131" t="s">
        <v>111</v>
      </c>
      <c r="D131" t="s">
        <v>124</v>
      </c>
      <c r="M131" t="s">
        <v>25</v>
      </c>
      <c r="N131" t="s">
        <v>25</v>
      </c>
    </row>
    <row r="132" spans="3:14" x14ac:dyDescent="0.25">
      <c r="C132" t="s">
        <v>93</v>
      </c>
      <c r="D132" t="s">
        <v>3198</v>
      </c>
      <c r="M132" t="s">
        <v>25</v>
      </c>
      <c r="N132" t="s">
        <v>25</v>
      </c>
    </row>
    <row r="133" spans="3:14" x14ac:dyDescent="0.25">
      <c r="C133" t="s">
        <v>112</v>
      </c>
      <c r="D133" t="s">
        <v>125</v>
      </c>
      <c r="M133" t="s">
        <v>25</v>
      </c>
      <c r="N133" t="s">
        <v>25</v>
      </c>
    </row>
    <row r="134" spans="3:14" x14ac:dyDescent="0.25">
      <c r="D134" t="s">
        <v>126</v>
      </c>
      <c r="N134" t="s">
        <v>25</v>
      </c>
    </row>
    <row r="135" spans="3:14" x14ac:dyDescent="0.25">
      <c r="N135" t="s">
        <v>25</v>
      </c>
    </row>
    <row r="137" spans="3:14" x14ac:dyDescent="0.25">
      <c r="I137" t="s">
        <v>25</v>
      </c>
    </row>
    <row r="140" spans="3:14" x14ac:dyDescent="0.25">
      <c r="I140" t="s">
        <v>662</v>
      </c>
      <c r="J140" t="s">
        <v>25</v>
      </c>
    </row>
    <row r="141" spans="3:14" x14ac:dyDescent="0.25">
      <c r="I141" t="s">
        <v>25</v>
      </c>
      <c r="J141" t="s">
        <v>25</v>
      </c>
    </row>
    <row r="142" spans="3:14" x14ac:dyDescent="0.25">
      <c r="I142" t="s">
        <v>25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3"/>
  <sheetViews>
    <sheetView topLeftCell="A7" workbookViewId="0">
      <selection activeCell="B10" sqref="B10"/>
    </sheetView>
  </sheetViews>
  <sheetFormatPr baseColWidth="10" defaultRowHeight="15" x14ac:dyDescent="0.25"/>
  <cols>
    <col min="1" max="1" width="6.42578125" customWidth="1"/>
    <col min="2" max="2" width="52.42578125" customWidth="1"/>
    <col min="3" max="3" width="23.42578125" customWidth="1"/>
    <col min="4" max="4" width="26.7109375" customWidth="1"/>
    <col min="5" max="5" width="14.28515625" customWidth="1"/>
    <col min="6" max="6" width="14.140625" bestFit="1" customWidth="1"/>
    <col min="7" max="7" width="11.42578125" style="33"/>
    <col min="8" max="8" width="7.28515625" customWidth="1"/>
    <col min="9" max="9" width="42.28515625" customWidth="1"/>
    <col min="10" max="10" width="27.7109375" customWidth="1"/>
  </cols>
  <sheetData>
    <row r="2" spans="1:10" s="32" customFormat="1" x14ac:dyDescent="0.25">
      <c r="A2" s="32" t="s">
        <v>710</v>
      </c>
      <c r="B2" s="32" t="s">
        <v>706</v>
      </c>
      <c r="C2" s="32" t="s">
        <v>707</v>
      </c>
      <c r="D2" s="32" t="s">
        <v>696</v>
      </c>
      <c r="E2" s="32" t="s">
        <v>704</v>
      </c>
      <c r="F2" s="32" t="s">
        <v>705</v>
      </c>
      <c r="G2" s="42"/>
      <c r="I2" s="32" t="s">
        <v>718</v>
      </c>
    </row>
    <row r="4" spans="1:10" x14ac:dyDescent="0.25">
      <c r="A4">
        <v>1</v>
      </c>
      <c r="B4" t="s">
        <v>685</v>
      </c>
      <c r="C4" t="s">
        <v>708</v>
      </c>
      <c r="D4" s="33" t="s">
        <v>709</v>
      </c>
      <c r="E4" t="s">
        <v>702</v>
      </c>
      <c r="F4" t="s">
        <v>701</v>
      </c>
      <c r="G4" s="33" t="s">
        <v>732</v>
      </c>
      <c r="H4">
        <v>1</v>
      </c>
      <c r="I4" s="26" t="s">
        <v>719</v>
      </c>
      <c r="J4" s="26" t="s">
        <v>721</v>
      </c>
    </row>
    <row r="5" spans="1:10" s="26" customFormat="1" x14ac:dyDescent="0.25">
      <c r="A5" s="26">
        <v>2</v>
      </c>
      <c r="B5" s="26" t="s">
        <v>686</v>
      </c>
      <c r="C5" s="26" t="s">
        <v>687</v>
      </c>
      <c r="E5" s="26" t="s">
        <v>702</v>
      </c>
      <c r="F5" s="26" t="s">
        <v>700</v>
      </c>
      <c r="G5" s="33" t="s">
        <v>731</v>
      </c>
      <c r="H5">
        <v>2</v>
      </c>
      <c r="I5" s="26" t="s">
        <v>720</v>
      </c>
      <c r="J5" s="26" t="s">
        <v>722</v>
      </c>
    </row>
    <row r="6" spans="1:10" x14ac:dyDescent="0.25">
      <c r="A6">
        <v>3</v>
      </c>
      <c r="B6" t="s">
        <v>688</v>
      </c>
      <c r="C6" t="s">
        <v>689</v>
      </c>
      <c r="E6" t="s">
        <v>703</v>
      </c>
      <c r="F6" t="s">
        <v>698</v>
      </c>
    </row>
    <row r="7" spans="1:10" x14ac:dyDescent="0.25">
      <c r="A7">
        <v>4</v>
      </c>
      <c r="B7" t="s">
        <v>690</v>
      </c>
      <c r="C7" t="s">
        <v>691</v>
      </c>
      <c r="E7" t="s">
        <v>703</v>
      </c>
      <c r="F7" t="s">
        <v>698</v>
      </c>
      <c r="G7" s="33" t="s">
        <v>733</v>
      </c>
      <c r="H7" s="48" t="s">
        <v>25</v>
      </c>
      <c r="I7" s="48" t="s">
        <v>25</v>
      </c>
      <c r="J7" s="48" t="s">
        <v>25</v>
      </c>
    </row>
    <row r="8" spans="1:10" s="26" customFormat="1" x14ac:dyDescent="0.25">
      <c r="A8" s="26">
        <v>5</v>
      </c>
      <c r="B8" s="26" t="s">
        <v>692</v>
      </c>
      <c r="C8" s="26" t="s">
        <v>693</v>
      </c>
      <c r="E8" s="26" t="s">
        <v>702</v>
      </c>
      <c r="F8" s="26" t="s">
        <v>698</v>
      </c>
      <c r="G8" s="33" t="s">
        <v>731</v>
      </c>
      <c r="H8" s="26" t="s">
        <v>25</v>
      </c>
      <c r="I8" s="26" t="s">
        <v>25</v>
      </c>
    </row>
    <row r="9" spans="1:10" x14ac:dyDescent="0.25">
      <c r="A9">
        <v>6</v>
      </c>
      <c r="B9" t="s">
        <v>694</v>
      </c>
      <c r="C9" t="s">
        <v>687</v>
      </c>
      <c r="D9" s="33" t="s">
        <v>717</v>
      </c>
      <c r="E9" t="s">
        <v>702</v>
      </c>
      <c r="F9" t="s">
        <v>699</v>
      </c>
      <c r="G9" s="33" t="s">
        <v>731</v>
      </c>
    </row>
    <row r="10" spans="1:10" s="26" customFormat="1" x14ac:dyDescent="0.25">
      <c r="A10" s="26">
        <v>7</v>
      </c>
      <c r="B10" s="26" t="s">
        <v>695</v>
      </c>
      <c r="C10" s="26" t="s">
        <v>697</v>
      </c>
      <c r="D10" s="26" t="s">
        <v>711</v>
      </c>
      <c r="E10" s="26" t="s">
        <v>702</v>
      </c>
      <c r="F10" s="26" t="s">
        <v>699</v>
      </c>
      <c r="G10" s="33" t="s">
        <v>731</v>
      </c>
    </row>
    <row r="11" spans="1:10" s="42" customFormat="1" x14ac:dyDescent="0.25">
      <c r="A11" s="42">
        <v>8</v>
      </c>
      <c r="B11" s="42" t="s">
        <v>734</v>
      </c>
      <c r="C11" s="42" t="s">
        <v>716</v>
      </c>
      <c r="D11" s="42" t="s">
        <v>715</v>
      </c>
      <c r="F11" s="42" t="s">
        <v>714</v>
      </c>
      <c r="G11" s="33" t="s">
        <v>731</v>
      </c>
    </row>
    <row r="12" spans="1:10" s="26" customFormat="1" x14ac:dyDescent="0.25">
      <c r="A12" s="26">
        <v>9</v>
      </c>
      <c r="B12" s="26" t="s">
        <v>712</v>
      </c>
      <c r="C12" s="26" t="s">
        <v>687</v>
      </c>
      <c r="F12" s="26" t="s">
        <v>714</v>
      </c>
      <c r="G12" s="33" t="s">
        <v>731</v>
      </c>
    </row>
    <row r="13" spans="1:10" s="26" customFormat="1" x14ac:dyDescent="0.25">
      <c r="A13" s="26">
        <v>10</v>
      </c>
      <c r="B13" s="26" t="s">
        <v>713</v>
      </c>
      <c r="F13" s="26" t="s">
        <v>714</v>
      </c>
      <c r="G13" s="33" t="s">
        <v>731</v>
      </c>
    </row>
    <row r="14" spans="1:10" x14ac:dyDescent="0.25">
      <c r="A14">
        <v>11</v>
      </c>
    </row>
    <row r="15" spans="1:10" x14ac:dyDescent="0.25">
      <c r="A15">
        <v>12</v>
      </c>
    </row>
    <row r="16" spans="1:10" x14ac:dyDescent="0.25">
      <c r="A16">
        <v>13</v>
      </c>
    </row>
    <row r="17" spans="1:1" x14ac:dyDescent="0.25">
      <c r="A17">
        <v>14</v>
      </c>
    </row>
    <row r="18" spans="1:1" x14ac:dyDescent="0.25">
      <c r="A18">
        <v>15</v>
      </c>
    </row>
    <row r="19" spans="1:1" x14ac:dyDescent="0.25">
      <c r="A19">
        <v>16</v>
      </c>
    </row>
    <row r="20" spans="1:1" x14ac:dyDescent="0.25">
      <c r="A20">
        <v>17</v>
      </c>
    </row>
    <row r="21" spans="1:1" x14ac:dyDescent="0.25">
      <c r="A21">
        <v>18</v>
      </c>
    </row>
    <row r="22" spans="1:1" x14ac:dyDescent="0.25">
      <c r="A22">
        <v>19</v>
      </c>
    </row>
    <row r="23" spans="1:1" x14ac:dyDescent="0.25">
      <c r="A23">
        <v>20</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C16" sqref="C16"/>
    </sheetView>
  </sheetViews>
  <sheetFormatPr baseColWidth="10" defaultRowHeight="15" x14ac:dyDescent="0.25"/>
  <sheetData>
    <row r="3" spans="1:2" x14ac:dyDescent="0.25">
      <c r="A3" t="s">
        <v>185</v>
      </c>
      <c r="B3" t="s">
        <v>2379</v>
      </c>
    </row>
    <row r="4" spans="1:2" x14ac:dyDescent="0.25">
      <c r="A4" t="s">
        <v>187</v>
      </c>
      <c r="B4" t="s">
        <v>2380</v>
      </c>
    </row>
    <row r="5" spans="1:2" x14ac:dyDescent="0.25">
      <c r="A5" t="s">
        <v>190</v>
      </c>
      <c r="B5" t="s">
        <v>2381</v>
      </c>
    </row>
    <row r="6" spans="1:2" x14ac:dyDescent="0.25">
      <c r="A6" t="s">
        <v>200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55"/>
  <sheetViews>
    <sheetView topLeftCell="A244" workbookViewId="0">
      <selection activeCell="A255" sqref="A255"/>
    </sheetView>
  </sheetViews>
  <sheetFormatPr baseColWidth="10" defaultRowHeight="15" x14ac:dyDescent="0.25"/>
  <cols>
    <col min="1" max="1" width="7.7109375" customWidth="1"/>
    <col min="2" max="2" width="12.28515625" customWidth="1"/>
    <col min="4" max="4" width="77.28515625" customWidth="1"/>
    <col min="5" max="5" width="55" customWidth="1"/>
    <col min="6" max="6" width="52.42578125" customWidth="1"/>
  </cols>
  <sheetData>
    <row r="2" spans="1:6" s="32" customFormat="1" x14ac:dyDescent="0.25">
      <c r="A2" s="32" t="s">
        <v>2375</v>
      </c>
      <c r="C2" s="32" t="s">
        <v>2309</v>
      </c>
      <c r="D2" s="32" t="s">
        <v>2311</v>
      </c>
      <c r="E2" s="32" t="s">
        <v>321</v>
      </c>
      <c r="F2" s="32" t="s">
        <v>2321</v>
      </c>
    </row>
    <row r="4" spans="1:6" x14ac:dyDescent="0.25">
      <c r="A4">
        <v>1</v>
      </c>
      <c r="C4">
        <v>367935</v>
      </c>
      <c r="D4" t="s">
        <v>2312</v>
      </c>
      <c r="E4" s="52" t="s">
        <v>2310</v>
      </c>
      <c r="F4" s="51" t="s">
        <v>2389</v>
      </c>
    </row>
    <row r="5" spans="1:6" x14ac:dyDescent="0.25">
      <c r="A5">
        <v>2</v>
      </c>
      <c r="C5">
        <v>378632</v>
      </c>
      <c r="D5" t="s">
        <v>2313</v>
      </c>
      <c r="E5" s="52" t="s">
        <v>2314</v>
      </c>
    </row>
    <row r="6" spans="1:6" x14ac:dyDescent="0.25">
      <c r="A6">
        <v>3</v>
      </c>
      <c r="C6">
        <v>378530</v>
      </c>
      <c r="D6" t="s">
        <v>2315</v>
      </c>
      <c r="E6" s="52" t="s">
        <v>2316</v>
      </c>
    </row>
    <row r="7" spans="1:6" x14ac:dyDescent="0.25">
      <c r="A7">
        <v>4</v>
      </c>
      <c r="C7">
        <v>378200</v>
      </c>
      <c r="D7" t="s">
        <v>2317</v>
      </c>
      <c r="E7" s="52" t="s">
        <v>2318</v>
      </c>
    </row>
    <row r="8" spans="1:6" x14ac:dyDescent="0.25">
      <c r="A8">
        <v>5</v>
      </c>
      <c r="C8">
        <v>378137</v>
      </c>
      <c r="D8" t="s">
        <v>2319</v>
      </c>
      <c r="E8" s="52" t="s">
        <v>2320</v>
      </c>
      <c r="F8" s="57" t="s">
        <v>2392</v>
      </c>
    </row>
    <row r="9" spans="1:6" x14ac:dyDescent="0.25">
      <c r="A9" s="49">
        <v>6</v>
      </c>
      <c r="C9">
        <v>378139</v>
      </c>
      <c r="D9" t="s">
        <v>2322</v>
      </c>
      <c r="E9" s="52" t="s">
        <v>2323</v>
      </c>
    </row>
    <row r="10" spans="1:6" x14ac:dyDescent="0.25">
      <c r="A10">
        <v>7</v>
      </c>
      <c r="C10">
        <v>377622</v>
      </c>
      <c r="D10" t="s">
        <v>2324</v>
      </c>
      <c r="E10" s="52" t="s">
        <v>2325</v>
      </c>
    </row>
    <row r="11" spans="1:6" x14ac:dyDescent="0.25">
      <c r="A11">
        <v>8</v>
      </c>
      <c r="C11">
        <v>377335</v>
      </c>
      <c r="D11" t="s">
        <v>2326</v>
      </c>
      <c r="E11" s="52" t="s">
        <v>2327</v>
      </c>
      <c r="F11" s="54" t="s">
        <v>2328</v>
      </c>
    </row>
    <row r="12" spans="1:6" x14ac:dyDescent="0.25">
      <c r="A12">
        <v>9</v>
      </c>
      <c r="C12">
        <v>376355</v>
      </c>
      <c r="D12" t="s">
        <v>2329</v>
      </c>
      <c r="E12" s="52" t="s">
        <v>2330</v>
      </c>
      <c r="F12" s="54" t="s">
        <v>2331</v>
      </c>
    </row>
    <row r="13" spans="1:6" x14ac:dyDescent="0.25">
      <c r="A13">
        <v>10</v>
      </c>
      <c r="C13">
        <v>377626</v>
      </c>
      <c r="D13" t="s">
        <v>2332</v>
      </c>
      <c r="E13" s="52" t="s">
        <v>2333</v>
      </c>
    </row>
    <row r="14" spans="1:6" x14ac:dyDescent="0.25">
      <c r="A14" s="49">
        <v>11</v>
      </c>
      <c r="C14">
        <v>372883</v>
      </c>
      <c r="D14" t="s">
        <v>2335</v>
      </c>
      <c r="E14" s="52" t="s">
        <v>2334</v>
      </c>
    </row>
    <row r="15" spans="1:6" x14ac:dyDescent="0.25">
      <c r="A15">
        <v>12</v>
      </c>
      <c r="C15">
        <v>377621</v>
      </c>
      <c r="D15" t="s">
        <v>2336</v>
      </c>
      <c r="E15" s="52" t="s">
        <v>2376</v>
      </c>
    </row>
    <row r="16" spans="1:6" x14ac:dyDescent="0.25">
      <c r="A16">
        <v>13</v>
      </c>
      <c r="C16">
        <v>375134</v>
      </c>
      <c r="D16" t="s">
        <v>2337</v>
      </c>
      <c r="E16" s="52" t="s">
        <v>2338</v>
      </c>
    </row>
    <row r="17" spans="1:6" x14ac:dyDescent="0.25">
      <c r="A17">
        <v>14</v>
      </c>
      <c r="C17">
        <v>373599</v>
      </c>
      <c r="D17" t="s">
        <v>2405</v>
      </c>
      <c r="E17" s="52" t="s">
        <v>2339</v>
      </c>
    </row>
    <row r="18" spans="1:6" x14ac:dyDescent="0.25">
      <c r="A18">
        <v>15</v>
      </c>
      <c r="C18">
        <v>371680</v>
      </c>
      <c r="D18" t="s">
        <v>2340</v>
      </c>
      <c r="E18" s="52" t="s">
        <v>2341</v>
      </c>
      <c r="F18" s="57" t="s">
        <v>2388</v>
      </c>
    </row>
    <row r="19" spans="1:6" x14ac:dyDescent="0.25">
      <c r="A19">
        <v>16</v>
      </c>
      <c r="C19">
        <v>377633</v>
      </c>
      <c r="D19" t="s">
        <v>2342</v>
      </c>
      <c r="E19" s="52" t="s">
        <v>2343</v>
      </c>
    </row>
    <row r="20" spans="1:6" x14ac:dyDescent="0.25">
      <c r="A20">
        <v>17</v>
      </c>
      <c r="C20">
        <v>372769</v>
      </c>
      <c r="D20" t="s">
        <v>2344</v>
      </c>
      <c r="E20" s="52" t="s">
        <v>2345</v>
      </c>
      <c r="F20" s="53" t="s">
        <v>2346</v>
      </c>
    </row>
    <row r="21" spans="1:6" x14ac:dyDescent="0.25">
      <c r="A21" s="49">
        <v>18</v>
      </c>
      <c r="C21">
        <v>376363</v>
      </c>
      <c r="D21" t="s">
        <v>2347</v>
      </c>
      <c r="E21" s="52" t="s">
        <v>2348</v>
      </c>
    </row>
    <row r="22" spans="1:6" x14ac:dyDescent="0.25">
      <c r="A22">
        <v>19</v>
      </c>
      <c r="C22">
        <v>360682</v>
      </c>
      <c r="D22" t="s">
        <v>2349</v>
      </c>
      <c r="E22" s="52" t="s">
        <v>2350</v>
      </c>
    </row>
    <row r="23" spans="1:6" x14ac:dyDescent="0.25">
      <c r="A23">
        <v>20</v>
      </c>
      <c r="C23">
        <v>376909</v>
      </c>
      <c r="D23" t="s">
        <v>2398</v>
      </c>
      <c r="E23" s="52" t="s">
        <v>2351</v>
      </c>
    </row>
    <row r="24" spans="1:6" x14ac:dyDescent="0.25">
      <c r="A24">
        <v>21</v>
      </c>
      <c r="C24">
        <v>377208</v>
      </c>
      <c r="D24" t="s">
        <v>2399</v>
      </c>
      <c r="E24" s="52" t="s">
        <v>2352</v>
      </c>
      <c r="F24" s="58" t="s">
        <v>2393</v>
      </c>
    </row>
    <row r="25" spans="1:6" x14ac:dyDescent="0.25">
      <c r="A25">
        <v>22</v>
      </c>
      <c r="C25">
        <v>371662</v>
      </c>
      <c r="D25" s="53" t="s">
        <v>2353</v>
      </c>
      <c r="E25" s="52" t="s">
        <v>2355</v>
      </c>
      <c r="F25" s="54" t="s">
        <v>2354</v>
      </c>
    </row>
    <row r="26" spans="1:6" x14ac:dyDescent="0.25">
      <c r="A26">
        <v>23</v>
      </c>
      <c r="C26">
        <v>377046</v>
      </c>
      <c r="D26" t="s">
        <v>2356</v>
      </c>
      <c r="E26" s="52" t="s">
        <v>2357</v>
      </c>
    </row>
    <row r="27" spans="1:6" x14ac:dyDescent="0.25">
      <c r="A27">
        <v>24</v>
      </c>
      <c r="C27">
        <v>376848</v>
      </c>
      <c r="D27" t="s">
        <v>2400</v>
      </c>
      <c r="E27" s="52" t="s">
        <v>2358</v>
      </c>
    </row>
    <row r="28" spans="1:6" x14ac:dyDescent="0.25">
      <c r="A28" s="49">
        <v>25</v>
      </c>
      <c r="C28">
        <v>377346</v>
      </c>
      <c r="D28" t="s">
        <v>2401</v>
      </c>
      <c r="E28" s="53" t="s">
        <v>2359</v>
      </c>
    </row>
    <row r="29" spans="1:6" x14ac:dyDescent="0.25">
      <c r="A29">
        <v>26</v>
      </c>
      <c r="C29">
        <v>373228</v>
      </c>
      <c r="D29" t="s">
        <v>2402</v>
      </c>
      <c r="E29" s="52" t="s">
        <v>2360</v>
      </c>
    </row>
    <row r="30" spans="1:6" x14ac:dyDescent="0.25">
      <c r="A30">
        <v>27</v>
      </c>
      <c r="B30" s="26" t="s">
        <v>2378</v>
      </c>
      <c r="C30" s="26">
        <v>373812</v>
      </c>
      <c r="D30" t="s">
        <v>2361</v>
      </c>
      <c r="E30" s="52" t="s">
        <v>2362</v>
      </c>
      <c r="F30" s="56" t="s">
        <v>2387</v>
      </c>
    </row>
    <row r="31" spans="1:6" x14ac:dyDescent="0.25">
      <c r="A31">
        <v>28</v>
      </c>
      <c r="C31">
        <v>373885</v>
      </c>
      <c r="D31" t="s">
        <v>2363</v>
      </c>
      <c r="E31" s="52" t="s">
        <v>2365</v>
      </c>
      <c r="F31" s="54" t="s">
        <v>2364</v>
      </c>
    </row>
    <row r="32" spans="1:6" x14ac:dyDescent="0.25">
      <c r="A32">
        <v>29</v>
      </c>
      <c r="C32">
        <v>376390</v>
      </c>
      <c r="D32" t="s">
        <v>2403</v>
      </c>
      <c r="E32" s="52" t="s">
        <v>2366</v>
      </c>
    </row>
    <row r="33" spans="1:6" x14ac:dyDescent="0.25">
      <c r="A33">
        <v>30</v>
      </c>
      <c r="C33">
        <v>371480</v>
      </c>
      <c r="D33" t="s">
        <v>2404</v>
      </c>
      <c r="E33" s="52" t="s">
        <v>2367</v>
      </c>
    </row>
    <row r="34" spans="1:6" x14ac:dyDescent="0.25">
      <c r="A34">
        <v>31</v>
      </c>
      <c r="C34">
        <v>373472</v>
      </c>
      <c r="D34" t="s">
        <v>2368</v>
      </c>
      <c r="E34" s="52" t="s">
        <v>2369</v>
      </c>
    </row>
    <row r="35" spans="1:6" x14ac:dyDescent="0.25">
      <c r="A35">
        <v>32</v>
      </c>
      <c r="C35">
        <v>372769</v>
      </c>
      <c r="D35" t="s">
        <v>2344</v>
      </c>
      <c r="E35" s="52" t="s">
        <v>2345</v>
      </c>
      <c r="F35" s="54" t="s">
        <v>2370</v>
      </c>
    </row>
    <row r="36" spans="1:6" x14ac:dyDescent="0.25">
      <c r="A36" s="49">
        <v>33</v>
      </c>
      <c r="C36">
        <v>376417</v>
      </c>
      <c r="D36" t="s">
        <v>2371</v>
      </c>
      <c r="E36" s="52" t="s">
        <v>2373</v>
      </c>
      <c r="F36" s="54" t="s">
        <v>2372</v>
      </c>
    </row>
    <row r="37" spans="1:6" x14ac:dyDescent="0.25">
      <c r="A37">
        <v>34</v>
      </c>
      <c r="C37">
        <v>375024</v>
      </c>
      <c r="D37" t="s">
        <v>2377</v>
      </c>
      <c r="E37" s="52" t="s">
        <v>2374</v>
      </c>
    </row>
    <row r="38" spans="1:6" ht="15" customHeight="1" x14ac:dyDescent="0.25">
      <c r="A38">
        <v>35</v>
      </c>
      <c r="C38">
        <v>379009</v>
      </c>
      <c r="D38" s="52" t="s">
        <v>2383</v>
      </c>
      <c r="F38" s="55" t="s">
        <v>2382</v>
      </c>
    </row>
    <row r="39" spans="1:6" x14ac:dyDescent="0.25">
      <c r="A39" s="49">
        <v>36</v>
      </c>
      <c r="C39">
        <v>379608</v>
      </c>
      <c r="D39" t="s">
        <v>2385</v>
      </c>
      <c r="F39" s="59" t="s">
        <v>2384</v>
      </c>
    </row>
    <row r="40" spans="1:6" x14ac:dyDescent="0.25">
      <c r="A40">
        <v>37</v>
      </c>
      <c r="C40">
        <v>371397</v>
      </c>
      <c r="D40" t="s">
        <v>2462</v>
      </c>
      <c r="F40" s="51" t="s">
        <v>2386</v>
      </c>
    </row>
    <row r="41" spans="1:6" x14ac:dyDescent="0.25">
      <c r="A41">
        <v>38</v>
      </c>
      <c r="C41">
        <v>379962</v>
      </c>
      <c r="D41" s="52" t="s">
        <v>2461</v>
      </c>
    </row>
    <row r="42" spans="1:6" x14ac:dyDescent="0.25">
      <c r="A42">
        <v>39</v>
      </c>
      <c r="C42">
        <v>379982</v>
      </c>
      <c r="D42" t="s">
        <v>2460</v>
      </c>
      <c r="F42" s="32" t="s">
        <v>2391</v>
      </c>
    </row>
    <row r="43" spans="1:6" x14ac:dyDescent="0.25">
      <c r="A43" s="49">
        <v>40</v>
      </c>
      <c r="D43" t="s">
        <v>2397</v>
      </c>
    </row>
    <row r="46" spans="1:6" x14ac:dyDescent="0.25">
      <c r="A46" s="26" t="s">
        <v>2408</v>
      </c>
    </row>
    <row r="47" spans="1:6" x14ac:dyDescent="0.25">
      <c r="A47" s="26"/>
    </row>
    <row r="48" spans="1:6" x14ac:dyDescent="0.25">
      <c r="A48" s="33" t="s">
        <v>2567</v>
      </c>
    </row>
    <row r="50" spans="1:6" ht="15.75" x14ac:dyDescent="0.25">
      <c r="A50">
        <v>1</v>
      </c>
      <c r="C50" s="60">
        <v>385337</v>
      </c>
      <c r="D50" s="66" t="s">
        <v>2510</v>
      </c>
      <c r="E50" s="52" t="s">
        <v>2409</v>
      </c>
    </row>
    <row r="51" spans="1:6" ht="15.75" x14ac:dyDescent="0.25">
      <c r="A51">
        <v>2</v>
      </c>
      <c r="C51" s="60">
        <v>385349</v>
      </c>
      <c r="D51" s="66" t="s">
        <v>2511</v>
      </c>
      <c r="E51" s="52" t="s">
        <v>2410</v>
      </c>
    </row>
    <row r="52" spans="1:6" ht="15.75" x14ac:dyDescent="0.25">
      <c r="A52">
        <v>3</v>
      </c>
      <c r="C52" s="60">
        <v>385356</v>
      </c>
      <c r="D52" s="66" t="s">
        <v>2512</v>
      </c>
      <c r="E52" s="52" t="s">
        <v>2411</v>
      </c>
    </row>
    <row r="53" spans="1:6" ht="15.75" x14ac:dyDescent="0.25">
      <c r="A53" t="s">
        <v>25</v>
      </c>
      <c r="C53" s="60">
        <v>385363</v>
      </c>
      <c r="D53" s="66" t="s">
        <v>2513</v>
      </c>
      <c r="E53" s="52" t="s">
        <v>2412</v>
      </c>
    </row>
    <row r="54" spans="1:6" ht="15.75" x14ac:dyDescent="0.25">
      <c r="A54">
        <v>5</v>
      </c>
      <c r="C54" s="60">
        <v>385375</v>
      </c>
      <c r="D54" s="66" t="s">
        <v>2514</v>
      </c>
      <c r="E54" s="52" t="s">
        <v>2413</v>
      </c>
    </row>
    <row r="55" spans="1:6" ht="15" customHeight="1" x14ac:dyDescent="0.25">
      <c r="C55" s="60">
        <v>385379</v>
      </c>
      <c r="D55" s="66" t="s">
        <v>2515</v>
      </c>
      <c r="E55" s="62" t="s">
        <v>2568</v>
      </c>
    </row>
    <row r="56" spans="1:6" ht="15" customHeight="1" thickBot="1" x14ac:dyDescent="0.3">
      <c r="A56">
        <v>7</v>
      </c>
      <c r="C56" s="60">
        <v>385386</v>
      </c>
      <c r="D56" s="66" t="s">
        <v>2516</v>
      </c>
      <c r="E56" s="61" t="s">
        <v>2414</v>
      </c>
    </row>
    <row r="57" spans="1:6" ht="15" customHeight="1" x14ac:dyDescent="0.25">
      <c r="A57">
        <v>8</v>
      </c>
      <c r="C57" s="60">
        <v>385391</v>
      </c>
      <c r="D57" s="66" t="s">
        <v>2517</v>
      </c>
      <c r="E57" s="62" t="s">
        <v>2415</v>
      </c>
    </row>
    <row r="58" spans="1:6" ht="15.75" x14ac:dyDescent="0.25">
      <c r="A58">
        <v>9</v>
      </c>
      <c r="C58" s="60">
        <v>385395</v>
      </c>
      <c r="D58" s="66" t="s">
        <v>2518</v>
      </c>
      <c r="E58" t="s">
        <v>2416</v>
      </c>
    </row>
    <row r="59" spans="1:6" ht="15" customHeight="1" x14ac:dyDescent="0.25">
      <c r="A59">
        <v>10</v>
      </c>
      <c r="C59" s="60">
        <v>385398</v>
      </c>
      <c r="D59" s="66" t="s">
        <v>2519</v>
      </c>
      <c r="E59" s="62" t="s">
        <v>2417</v>
      </c>
    </row>
    <row r="60" spans="1:6" ht="15" customHeight="1" x14ac:dyDescent="0.25">
      <c r="A60">
        <v>11</v>
      </c>
      <c r="C60" s="60">
        <v>385408</v>
      </c>
      <c r="D60" s="66" t="s">
        <v>2520</v>
      </c>
      <c r="E60" s="63" t="s">
        <v>2418</v>
      </c>
    </row>
    <row r="61" spans="1:6" ht="15.75" x14ac:dyDescent="0.25">
      <c r="C61" s="60">
        <v>385412</v>
      </c>
      <c r="D61" s="66" t="s">
        <v>2521</v>
      </c>
      <c r="E61" s="60" t="s">
        <v>2419</v>
      </c>
    </row>
    <row r="62" spans="1:6" ht="15.75" customHeight="1" x14ac:dyDescent="0.25">
      <c r="C62" s="60">
        <v>385413</v>
      </c>
      <c r="D62" s="93" t="s">
        <v>2522</v>
      </c>
      <c r="E62" s="94"/>
    </row>
    <row r="63" spans="1:6" ht="15" customHeight="1" thickBot="1" x14ac:dyDescent="0.3">
      <c r="C63" s="60">
        <v>371062</v>
      </c>
      <c r="D63" s="95" t="s">
        <v>2523</v>
      </c>
      <c r="E63" s="96"/>
      <c r="F63" s="53" t="s">
        <v>2525</v>
      </c>
    </row>
    <row r="64" spans="1:6" ht="15" customHeight="1" thickBot="1" x14ac:dyDescent="0.3">
      <c r="A64" t="s">
        <v>588</v>
      </c>
      <c r="C64" s="66">
        <v>371221</v>
      </c>
      <c r="D64" s="66" t="s">
        <v>2526</v>
      </c>
      <c r="E64" s="52" t="s">
        <v>2527</v>
      </c>
      <c r="F64" s="68" t="s">
        <v>2525</v>
      </c>
    </row>
    <row r="65" spans="1:7" ht="15.75" x14ac:dyDescent="0.25">
      <c r="A65">
        <v>16</v>
      </c>
      <c r="C65" s="60">
        <v>373428</v>
      </c>
      <c r="D65" s="66" t="s">
        <v>2524</v>
      </c>
      <c r="E65" s="52" t="s">
        <v>2420</v>
      </c>
      <c r="F65" s="53" t="s">
        <v>2528</v>
      </c>
    </row>
    <row r="66" spans="1:7" ht="15" customHeight="1" x14ac:dyDescent="0.25">
      <c r="C66" s="60">
        <v>372782</v>
      </c>
      <c r="D66" s="66" t="s">
        <v>2344</v>
      </c>
      <c r="E66" s="65" t="s">
        <v>2421</v>
      </c>
    </row>
    <row r="67" spans="1:7" ht="15.75" x14ac:dyDescent="0.25">
      <c r="A67" s="26" t="s">
        <v>2569</v>
      </c>
      <c r="C67" s="60">
        <v>372769</v>
      </c>
      <c r="D67" s="66" t="s">
        <v>2344</v>
      </c>
      <c r="E67" s="52" t="s">
        <v>2422</v>
      </c>
      <c r="F67" s="53" t="s">
        <v>2528</v>
      </c>
    </row>
    <row r="68" spans="1:7" ht="15.75" x14ac:dyDescent="0.25">
      <c r="C68" s="66">
        <v>373709</v>
      </c>
      <c r="D68" s="66" t="s">
        <v>2529</v>
      </c>
      <c r="E68" s="52" t="s">
        <v>2423</v>
      </c>
    </row>
    <row r="69" spans="1:7" ht="15" customHeight="1" thickBot="1" x14ac:dyDescent="0.3">
      <c r="A69">
        <v>19</v>
      </c>
      <c r="C69" s="66">
        <v>376599</v>
      </c>
      <c r="D69" s="66" t="s">
        <v>2404</v>
      </c>
      <c r="E69" s="61" t="s">
        <v>2367</v>
      </c>
      <c r="F69" s="53" t="s">
        <v>2528</v>
      </c>
    </row>
    <row r="70" spans="1:7" ht="15.75" x14ac:dyDescent="0.25">
      <c r="A70" s="26" t="s">
        <v>2569</v>
      </c>
      <c r="C70" s="66">
        <v>371480</v>
      </c>
      <c r="D70" s="66" t="s">
        <v>2404</v>
      </c>
      <c r="E70" s="52" t="s">
        <v>2367</v>
      </c>
      <c r="F70" s="53" t="s">
        <v>2530</v>
      </c>
    </row>
    <row r="71" spans="1:7" ht="16.5" thickBot="1" x14ac:dyDescent="0.3">
      <c r="A71">
        <v>20</v>
      </c>
      <c r="C71" s="66">
        <v>376346</v>
      </c>
      <c r="D71" s="66" t="s">
        <v>2531</v>
      </c>
      <c r="E71" s="52" t="s">
        <v>2424</v>
      </c>
      <c r="F71" s="53" t="s">
        <v>2530</v>
      </c>
    </row>
    <row r="72" spans="1:7" ht="15" customHeight="1" thickBot="1" x14ac:dyDescent="0.3">
      <c r="B72" t="s">
        <v>588</v>
      </c>
      <c r="C72" s="60">
        <v>376417</v>
      </c>
      <c r="D72" s="66" t="s">
        <v>2371</v>
      </c>
      <c r="E72" s="64" t="s">
        <v>2425</v>
      </c>
      <c r="F72" s="68" t="s">
        <v>2532</v>
      </c>
    </row>
    <row r="73" spans="1:7" ht="16.5" thickBot="1" x14ac:dyDescent="0.3">
      <c r="B73" t="s">
        <v>588</v>
      </c>
      <c r="C73" s="60">
        <v>377208</v>
      </c>
      <c r="D73" s="66" t="s">
        <v>2533</v>
      </c>
      <c r="E73" s="52" t="s">
        <v>2426</v>
      </c>
      <c r="F73" s="53" t="s">
        <v>2532</v>
      </c>
    </row>
    <row r="74" spans="1:7" ht="15" customHeight="1" thickBot="1" x14ac:dyDescent="0.3">
      <c r="B74" t="s">
        <v>588</v>
      </c>
      <c r="C74" s="60">
        <v>377335</v>
      </c>
      <c r="D74" s="66" t="s">
        <v>2326</v>
      </c>
      <c r="E74" s="52" t="s">
        <v>2327</v>
      </c>
      <c r="F74" s="69"/>
      <c r="G74" s="68" t="s">
        <v>2532</v>
      </c>
    </row>
    <row r="75" spans="1:7" ht="15" customHeight="1" thickBot="1" x14ac:dyDescent="0.3">
      <c r="B75" t="s">
        <v>588</v>
      </c>
      <c r="C75" s="60">
        <v>379347</v>
      </c>
      <c r="D75" s="66" t="s">
        <v>2534</v>
      </c>
      <c r="E75" s="52" t="s">
        <v>2427</v>
      </c>
      <c r="F75" s="68" t="s">
        <v>2530</v>
      </c>
    </row>
    <row r="76" spans="1:7" ht="15" customHeight="1" thickBot="1" x14ac:dyDescent="0.3">
      <c r="B76" t="s">
        <v>588</v>
      </c>
      <c r="C76" s="60">
        <v>379608</v>
      </c>
      <c r="D76" s="66" t="s">
        <v>2505</v>
      </c>
      <c r="E76" s="52" t="s">
        <v>2428</v>
      </c>
      <c r="F76" s="69"/>
      <c r="G76" s="68" t="s">
        <v>2530</v>
      </c>
    </row>
    <row r="77" spans="1:7" ht="15" customHeight="1" thickBot="1" x14ac:dyDescent="0.3">
      <c r="B77" t="s">
        <v>588</v>
      </c>
      <c r="C77" s="60">
        <v>379962</v>
      </c>
      <c r="D77" s="66" t="s">
        <v>2535</v>
      </c>
      <c r="E77" s="52" t="s">
        <v>2390</v>
      </c>
      <c r="F77" s="69"/>
      <c r="G77" s="68" t="s">
        <v>2532</v>
      </c>
    </row>
    <row r="78" spans="1:7" ht="16.5" thickBot="1" x14ac:dyDescent="0.3">
      <c r="B78" t="s">
        <v>588</v>
      </c>
      <c r="C78" s="66">
        <v>379965</v>
      </c>
      <c r="D78" s="66" t="s">
        <v>2536</v>
      </c>
      <c r="E78" s="52" t="s">
        <v>2429</v>
      </c>
      <c r="F78" s="53" t="s">
        <v>2530</v>
      </c>
    </row>
    <row r="79" spans="1:7" ht="15" customHeight="1" x14ac:dyDescent="0.25">
      <c r="B79" t="s">
        <v>588</v>
      </c>
      <c r="C79" s="60">
        <v>380634</v>
      </c>
      <c r="D79" s="66" t="s">
        <v>2483</v>
      </c>
      <c r="E79" s="64" t="s">
        <v>2430</v>
      </c>
      <c r="F79" s="53" t="s">
        <v>2532</v>
      </c>
    </row>
    <row r="80" spans="1:7" ht="15" customHeight="1" thickBot="1" x14ac:dyDescent="0.3">
      <c r="B80" t="s">
        <v>588</v>
      </c>
      <c r="C80" s="60">
        <v>380633</v>
      </c>
      <c r="D80" s="66" t="s">
        <v>2537</v>
      </c>
      <c r="E80" s="63" t="s">
        <v>2431</v>
      </c>
      <c r="F80" s="53" t="s">
        <v>2532</v>
      </c>
    </row>
    <row r="81" spans="2:7" ht="15" customHeight="1" x14ac:dyDescent="0.25">
      <c r="B81" t="s">
        <v>588</v>
      </c>
      <c r="C81" s="60">
        <v>372882</v>
      </c>
      <c r="D81" s="66" t="s">
        <v>2335</v>
      </c>
      <c r="E81" s="64" t="s">
        <v>2334</v>
      </c>
    </row>
    <row r="82" spans="2:7" ht="15" customHeight="1" thickBot="1" x14ac:dyDescent="0.3">
      <c r="B82" t="s">
        <v>588</v>
      </c>
      <c r="C82" s="60">
        <v>372883</v>
      </c>
      <c r="D82" s="66" t="s">
        <v>2335</v>
      </c>
      <c r="E82" s="61" t="s">
        <v>2334</v>
      </c>
      <c r="F82" s="53" t="s">
        <v>2532</v>
      </c>
    </row>
    <row r="83" spans="2:7" ht="16.5" thickBot="1" x14ac:dyDescent="0.3">
      <c r="B83" t="s">
        <v>588</v>
      </c>
      <c r="C83" s="66">
        <v>372882</v>
      </c>
      <c r="D83" s="66" t="s">
        <v>2335</v>
      </c>
      <c r="E83" s="52" t="s">
        <v>2334</v>
      </c>
    </row>
    <row r="84" spans="2:7" ht="15" customHeight="1" thickBot="1" x14ac:dyDescent="0.3">
      <c r="B84" t="s">
        <v>588</v>
      </c>
      <c r="C84" s="66">
        <v>372108</v>
      </c>
      <c r="D84" s="66" t="s">
        <v>2538</v>
      </c>
      <c r="E84" s="61" t="s">
        <v>2360</v>
      </c>
      <c r="F84" s="68" t="s">
        <v>2532</v>
      </c>
    </row>
    <row r="85" spans="2:7" ht="15.75" x14ac:dyDescent="0.25">
      <c r="B85" t="s">
        <v>588</v>
      </c>
      <c r="C85" s="66">
        <v>372123</v>
      </c>
      <c r="D85" s="66" t="s">
        <v>2539</v>
      </c>
      <c r="E85" s="52" t="s">
        <v>2432</v>
      </c>
      <c r="F85" s="53" t="s">
        <v>2530</v>
      </c>
    </row>
    <row r="86" spans="2:7" ht="15" customHeight="1" thickBot="1" x14ac:dyDescent="0.3">
      <c r="B86" t="s">
        <v>588</v>
      </c>
      <c r="C86" s="66">
        <v>372140</v>
      </c>
      <c r="D86" s="66" t="s">
        <v>2540</v>
      </c>
      <c r="E86" s="61" t="s">
        <v>2433</v>
      </c>
      <c r="F86" s="53" t="s">
        <v>2532</v>
      </c>
    </row>
    <row r="87" spans="2:7" ht="15.75" x14ac:dyDescent="0.25">
      <c r="B87" t="s">
        <v>588</v>
      </c>
      <c r="C87" s="66">
        <v>372944</v>
      </c>
      <c r="D87" s="66" t="s">
        <v>2541</v>
      </c>
      <c r="E87" s="52" t="s">
        <v>2434</v>
      </c>
      <c r="F87" s="53" t="s">
        <v>2530</v>
      </c>
    </row>
    <row r="88" spans="2:7" ht="16.5" thickBot="1" x14ac:dyDescent="0.3">
      <c r="B88" t="s">
        <v>588</v>
      </c>
      <c r="C88" s="66">
        <v>373730</v>
      </c>
      <c r="D88" s="66" t="s">
        <v>2542</v>
      </c>
      <c r="E88" s="52" t="s">
        <v>2435</v>
      </c>
      <c r="F88" s="53" t="s">
        <v>2532</v>
      </c>
    </row>
    <row r="89" spans="2:7" ht="15" customHeight="1" thickBot="1" x14ac:dyDescent="0.3">
      <c r="B89" t="s">
        <v>588</v>
      </c>
      <c r="C89" s="66">
        <v>375426</v>
      </c>
      <c r="D89" s="66" t="s">
        <v>2543</v>
      </c>
      <c r="E89" s="52" t="s">
        <v>2436</v>
      </c>
      <c r="F89" s="69"/>
      <c r="G89" s="68" t="s">
        <v>2532</v>
      </c>
    </row>
    <row r="90" spans="2:7" ht="15" customHeight="1" thickBot="1" x14ac:dyDescent="0.3">
      <c r="B90" t="s">
        <v>588</v>
      </c>
      <c r="C90" s="66">
        <v>373855</v>
      </c>
      <c r="D90" s="66" t="s">
        <v>2544</v>
      </c>
      <c r="E90" s="52" t="s">
        <v>2437</v>
      </c>
      <c r="F90" s="69"/>
      <c r="G90" s="68" t="s">
        <v>2532</v>
      </c>
    </row>
    <row r="91" spans="2:7" ht="15.75" x14ac:dyDescent="0.25">
      <c r="B91" t="s">
        <v>588</v>
      </c>
      <c r="C91" s="66">
        <v>376363</v>
      </c>
      <c r="D91" s="66" t="s">
        <v>2347</v>
      </c>
      <c r="E91" s="52" t="s">
        <v>2438</v>
      </c>
      <c r="F91" s="66" t="s">
        <v>2347</v>
      </c>
    </row>
    <row r="92" spans="2:7" ht="16.5" thickBot="1" x14ac:dyDescent="0.3">
      <c r="B92" t="s">
        <v>588</v>
      </c>
      <c r="C92" s="66">
        <v>377621</v>
      </c>
      <c r="D92" s="66" t="s">
        <v>2336</v>
      </c>
      <c r="E92" s="52" t="s">
        <v>2439</v>
      </c>
      <c r="F92" s="53" t="s">
        <v>2532</v>
      </c>
    </row>
    <row r="93" spans="2:7" ht="15" customHeight="1" thickBot="1" x14ac:dyDescent="0.3">
      <c r="B93" t="s">
        <v>588</v>
      </c>
      <c r="C93" s="66">
        <v>378200</v>
      </c>
      <c r="D93" s="66" t="s">
        <v>2545</v>
      </c>
      <c r="E93" s="52" t="s">
        <v>2318</v>
      </c>
      <c r="F93" s="69"/>
      <c r="G93" s="68" t="s">
        <v>2530</v>
      </c>
    </row>
    <row r="94" spans="2:7" ht="15" customHeight="1" x14ac:dyDescent="0.25">
      <c r="B94" t="s">
        <v>588</v>
      </c>
      <c r="C94" s="66">
        <v>378632</v>
      </c>
      <c r="D94" s="66" t="s">
        <v>2546</v>
      </c>
      <c r="E94" s="64" t="s">
        <v>2314</v>
      </c>
      <c r="F94" s="53" t="s">
        <v>2530</v>
      </c>
    </row>
    <row r="95" spans="2:7" ht="15.75" x14ac:dyDescent="0.25">
      <c r="B95" t="s">
        <v>588</v>
      </c>
      <c r="C95" s="66">
        <v>379958</v>
      </c>
      <c r="D95" s="66" t="s">
        <v>2547</v>
      </c>
      <c r="E95" s="52" t="s">
        <v>2440</v>
      </c>
      <c r="F95" s="53" t="s">
        <v>2532</v>
      </c>
    </row>
    <row r="96" spans="2:7" ht="15" customHeight="1" thickBot="1" x14ac:dyDescent="0.3">
      <c r="B96" t="s">
        <v>588</v>
      </c>
      <c r="C96" s="66">
        <v>369909</v>
      </c>
      <c r="D96" s="66" t="s">
        <v>2548</v>
      </c>
      <c r="E96" s="61" t="s">
        <v>2441</v>
      </c>
    </row>
    <row r="97" spans="2:6" ht="15" customHeight="1" thickBot="1" x14ac:dyDescent="0.3">
      <c r="B97" t="s">
        <v>588</v>
      </c>
      <c r="C97" s="66">
        <v>372108</v>
      </c>
      <c r="D97" s="66" t="s">
        <v>2549</v>
      </c>
      <c r="E97" s="61" t="s">
        <v>2360</v>
      </c>
    </row>
    <row r="98" spans="2:6" ht="15" customHeight="1" x14ac:dyDescent="0.25">
      <c r="B98" t="s">
        <v>588</v>
      </c>
      <c r="C98" s="66">
        <v>372123</v>
      </c>
      <c r="D98" s="66" t="s">
        <v>2538</v>
      </c>
      <c r="E98" s="64" t="s">
        <v>2432</v>
      </c>
    </row>
    <row r="99" spans="2:6" ht="15" customHeight="1" thickBot="1" x14ac:dyDescent="0.3">
      <c r="B99" t="s">
        <v>588</v>
      </c>
      <c r="C99" s="66">
        <v>369915</v>
      </c>
      <c r="D99" s="66" t="s">
        <v>2548</v>
      </c>
      <c r="E99" s="63" t="s">
        <v>2441</v>
      </c>
    </row>
    <row r="100" spans="2:6" ht="15" customHeight="1" x14ac:dyDescent="0.25">
      <c r="B100" t="s">
        <v>588</v>
      </c>
      <c r="C100" s="66">
        <v>372140</v>
      </c>
      <c r="D100" s="66" t="s">
        <v>2539</v>
      </c>
      <c r="E100" s="64" t="s">
        <v>2433</v>
      </c>
    </row>
    <row r="101" spans="2:6" ht="15" customHeight="1" thickBot="1" x14ac:dyDescent="0.3">
      <c r="B101" t="s">
        <v>588</v>
      </c>
      <c r="C101" s="66">
        <v>369915</v>
      </c>
      <c r="D101" s="66" t="s">
        <v>2548</v>
      </c>
      <c r="E101" s="61" t="s">
        <v>2441</v>
      </c>
      <c r="F101" s="53" t="s">
        <v>2532</v>
      </c>
    </row>
    <row r="102" spans="2:6" ht="15" customHeight="1" x14ac:dyDescent="0.25">
      <c r="B102" t="s">
        <v>588</v>
      </c>
      <c r="C102" s="66">
        <v>385724</v>
      </c>
      <c r="D102" s="71" t="s">
        <v>2541</v>
      </c>
      <c r="E102" s="64" t="s">
        <v>2442</v>
      </c>
    </row>
    <row r="103" spans="2:6" ht="15" customHeight="1" thickBot="1" x14ac:dyDescent="0.3">
      <c r="B103" t="s">
        <v>588</v>
      </c>
      <c r="C103" s="66">
        <v>385732</v>
      </c>
      <c r="E103" s="61" t="s">
        <v>2443</v>
      </c>
    </row>
    <row r="104" spans="2:6" ht="15.75" x14ac:dyDescent="0.25">
      <c r="B104" t="s">
        <v>588</v>
      </c>
      <c r="C104" s="66">
        <v>385763</v>
      </c>
      <c r="D104" s="66" t="s">
        <v>2550</v>
      </c>
      <c r="E104" s="52" t="s">
        <v>2444</v>
      </c>
    </row>
    <row r="105" spans="2:6" ht="15" customHeight="1" thickBot="1" x14ac:dyDescent="0.3">
      <c r="B105" t="s">
        <v>588</v>
      </c>
      <c r="C105" s="66">
        <v>385765</v>
      </c>
      <c r="D105" s="66" t="s">
        <v>2551</v>
      </c>
      <c r="E105" s="61" t="s">
        <v>2445</v>
      </c>
    </row>
    <row r="106" spans="2:6" ht="15.75" x14ac:dyDescent="0.25">
      <c r="B106" t="s">
        <v>588</v>
      </c>
      <c r="C106" s="66">
        <v>382368</v>
      </c>
      <c r="E106" s="52" t="s">
        <v>2446</v>
      </c>
    </row>
    <row r="107" spans="2:6" ht="15.75" x14ac:dyDescent="0.25">
      <c r="B107" t="s">
        <v>588</v>
      </c>
      <c r="C107" s="66">
        <v>385847</v>
      </c>
      <c r="D107" s="66" t="s">
        <v>2552</v>
      </c>
      <c r="E107" s="52" t="s">
        <v>2447</v>
      </c>
    </row>
    <row r="108" spans="2:6" ht="15" customHeight="1" thickBot="1" x14ac:dyDescent="0.3">
      <c r="B108" t="s">
        <v>588</v>
      </c>
      <c r="C108" s="66">
        <v>385860</v>
      </c>
      <c r="D108" s="66" t="s">
        <v>2553</v>
      </c>
      <c r="E108" s="61" t="s">
        <v>2448</v>
      </c>
    </row>
    <row r="109" spans="2:6" ht="16.5" thickBot="1" x14ac:dyDescent="0.3">
      <c r="B109" t="s">
        <v>588</v>
      </c>
      <c r="C109" s="66">
        <v>385921</v>
      </c>
      <c r="D109" s="66" t="s">
        <v>2554</v>
      </c>
      <c r="E109" s="52" t="s">
        <v>2449</v>
      </c>
    </row>
    <row r="110" spans="2:6" ht="15" customHeight="1" x14ac:dyDescent="0.25">
      <c r="B110" t="s">
        <v>588</v>
      </c>
      <c r="C110" s="66">
        <v>385923</v>
      </c>
      <c r="D110" s="66" t="s">
        <v>2555</v>
      </c>
      <c r="E110" s="64" t="s">
        <v>2450</v>
      </c>
    </row>
    <row r="111" spans="2:6" ht="15" customHeight="1" x14ac:dyDescent="0.25">
      <c r="B111" t="s">
        <v>588</v>
      </c>
      <c r="C111" s="66">
        <v>385707</v>
      </c>
      <c r="D111" s="66" t="s">
        <v>2556</v>
      </c>
      <c r="E111" s="52" t="s">
        <v>2557</v>
      </c>
    </row>
    <row r="112" spans="2:6" ht="15.75" x14ac:dyDescent="0.25">
      <c r="B112" t="s">
        <v>588</v>
      </c>
      <c r="C112" s="66">
        <v>385724</v>
      </c>
      <c r="D112" s="66" t="s">
        <v>2558</v>
      </c>
      <c r="E112" s="52" t="s">
        <v>2442</v>
      </c>
    </row>
    <row r="113" spans="2:5" ht="15" customHeight="1" x14ac:dyDescent="0.25">
      <c r="B113" t="s">
        <v>588</v>
      </c>
      <c r="C113" s="66">
        <v>385732</v>
      </c>
      <c r="D113" s="66" t="s">
        <v>2559</v>
      </c>
      <c r="E113" s="63" t="s">
        <v>2443</v>
      </c>
    </row>
    <row r="114" spans="2:5" ht="15.75" x14ac:dyDescent="0.25">
      <c r="B114" t="s">
        <v>588</v>
      </c>
      <c r="C114" s="66">
        <v>385763</v>
      </c>
      <c r="D114" s="66" t="s">
        <v>2550</v>
      </c>
      <c r="E114" s="52" t="s">
        <v>2444</v>
      </c>
    </row>
    <row r="115" spans="2:5" ht="15.75" x14ac:dyDescent="0.25">
      <c r="B115" t="s">
        <v>588</v>
      </c>
      <c r="C115" s="66">
        <v>385765</v>
      </c>
      <c r="D115" s="66" t="s">
        <v>2551</v>
      </c>
      <c r="E115" s="52" t="s">
        <v>2445</v>
      </c>
    </row>
    <row r="116" spans="2:5" ht="15.75" x14ac:dyDescent="0.25">
      <c r="B116" t="s">
        <v>588</v>
      </c>
      <c r="C116" s="66">
        <v>385825</v>
      </c>
      <c r="D116" s="66" t="s">
        <v>2560</v>
      </c>
      <c r="E116" s="52" t="s">
        <v>2451</v>
      </c>
    </row>
    <row r="117" spans="2:5" ht="15.75" x14ac:dyDescent="0.25">
      <c r="B117" t="s">
        <v>588</v>
      </c>
      <c r="C117" s="66">
        <v>384379</v>
      </c>
      <c r="D117" s="66" t="s">
        <v>2482</v>
      </c>
      <c r="E117" s="52" t="s">
        <v>2463</v>
      </c>
    </row>
    <row r="118" spans="2:5" ht="15.75" x14ac:dyDescent="0.25">
      <c r="B118" t="s">
        <v>588</v>
      </c>
      <c r="C118" s="66">
        <v>384369</v>
      </c>
      <c r="D118" s="66" t="s">
        <v>2479</v>
      </c>
      <c r="E118" s="52" t="s">
        <v>2464</v>
      </c>
    </row>
    <row r="119" spans="2:5" ht="15.75" x14ac:dyDescent="0.25">
      <c r="B119" t="s">
        <v>588</v>
      </c>
      <c r="C119" s="66">
        <v>386013</v>
      </c>
      <c r="D119" s="66" t="s">
        <v>2553</v>
      </c>
      <c r="E119" s="52" t="s">
        <v>2448</v>
      </c>
    </row>
    <row r="120" spans="2:5" ht="15.75" x14ac:dyDescent="0.25">
      <c r="B120" t="s">
        <v>588</v>
      </c>
      <c r="C120" s="66">
        <v>386016</v>
      </c>
      <c r="D120" s="66" t="s">
        <v>2554</v>
      </c>
      <c r="E120" s="52" t="s">
        <v>2449</v>
      </c>
    </row>
    <row r="121" spans="2:5" ht="15.75" x14ac:dyDescent="0.25">
      <c r="B121" t="s">
        <v>588</v>
      </c>
      <c r="C121" s="66">
        <v>384369</v>
      </c>
      <c r="D121" s="66" t="s">
        <v>2479</v>
      </c>
      <c r="E121" s="52" t="s">
        <v>2464</v>
      </c>
    </row>
    <row r="122" spans="2:5" ht="15.75" x14ac:dyDescent="0.25">
      <c r="B122" t="s">
        <v>588</v>
      </c>
      <c r="C122" s="66">
        <v>386017</v>
      </c>
      <c r="D122" s="66" t="s">
        <v>2561</v>
      </c>
      <c r="E122" s="52" t="s">
        <v>2450</v>
      </c>
    </row>
    <row r="123" spans="2:5" ht="15.75" x14ac:dyDescent="0.25">
      <c r="B123" t="s">
        <v>588</v>
      </c>
      <c r="C123" s="66">
        <v>386093</v>
      </c>
      <c r="D123" s="66" t="s">
        <v>2562</v>
      </c>
      <c r="E123" s="52" t="s">
        <v>2465</v>
      </c>
    </row>
    <row r="124" spans="2:5" ht="15.75" x14ac:dyDescent="0.25">
      <c r="C124" s="66"/>
      <c r="D124" s="52"/>
    </row>
    <row r="125" spans="2:5" ht="15.75" x14ac:dyDescent="0.25">
      <c r="C125" s="66"/>
      <c r="D125" s="52"/>
    </row>
    <row r="127" spans="2:5" x14ac:dyDescent="0.25">
      <c r="C127" t="s">
        <v>2452</v>
      </c>
    </row>
    <row r="128" spans="2:5" ht="15.75" thickBot="1" x14ac:dyDescent="0.3"/>
    <row r="129" spans="2:6" ht="15" customHeight="1" x14ac:dyDescent="0.25">
      <c r="B129" s="67">
        <v>42382</v>
      </c>
      <c r="C129" s="66">
        <v>382347</v>
      </c>
      <c r="D129" s="66" t="s">
        <v>2563</v>
      </c>
      <c r="E129" s="64" t="s">
        <v>2453</v>
      </c>
      <c r="F129" s="53" t="s">
        <v>2564</v>
      </c>
    </row>
    <row r="130" spans="2:6" ht="15" customHeight="1" x14ac:dyDescent="0.25">
      <c r="B130" s="67" t="s">
        <v>588</v>
      </c>
      <c r="C130" s="66">
        <v>383756</v>
      </c>
      <c r="D130" s="66" t="s">
        <v>2565</v>
      </c>
      <c r="E130" s="66" t="s">
        <v>2565</v>
      </c>
      <c r="F130" s="53"/>
    </row>
    <row r="131" spans="2:6" ht="15" customHeight="1" x14ac:dyDescent="0.25">
      <c r="B131" t="s">
        <v>588</v>
      </c>
      <c r="C131" s="66">
        <v>382350</v>
      </c>
      <c r="D131" s="66" t="s">
        <v>2477</v>
      </c>
      <c r="E131" s="63" t="s">
        <v>2454</v>
      </c>
    </row>
    <row r="132" spans="2:6" ht="15.75" x14ac:dyDescent="0.25">
      <c r="B132" t="s">
        <v>588</v>
      </c>
      <c r="C132" s="66">
        <v>382364</v>
      </c>
      <c r="E132" s="52" t="s">
        <v>2455</v>
      </c>
    </row>
    <row r="133" spans="2:6" ht="15" customHeight="1" thickBot="1" x14ac:dyDescent="0.3">
      <c r="B133" t="s">
        <v>588</v>
      </c>
      <c r="C133" s="66">
        <v>382368</v>
      </c>
      <c r="D133" s="66" t="s">
        <v>2566</v>
      </c>
      <c r="E133" s="61" t="s">
        <v>2446</v>
      </c>
    </row>
    <row r="134" spans="2:6" ht="15.75" x14ac:dyDescent="0.25">
      <c r="C134" s="66">
        <v>382407</v>
      </c>
      <c r="E134" s="52" t="s">
        <v>2453</v>
      </c>
    </row>
    <row r="135" spans="2:6" ht="15.75" x14ac:dyDescent="0.25">
      <c r="B135" t="s">
        <v>588</v>
      </c>
      <c r="C135" s="66">
        <v>382730</v>
      </c>
      <c r="D135" s="66" t="s">
        <v>2566</v>
      </c>
      <c r="E135" s="52" t="s">
        <v>2456</v>
      </c>
    </row>
    <row r="136" spans="2:6" ht="16.5" thickBot="1" x14ac:dyDescent="0.3">
      <c r="B136" t="s">
        <v>588</v>
      </c>
      <c r="C136" s="66">
        <v>380585</v>
      </c>
      <c r="E136" s="52" t="s">
        <v>2457</v>
      </c>
    </row>
    <row r="137" spans="2:6" ht="15" customHeight="1" x14ac:dyDescent="0.25">
      <c r="B137" t="s">
        <v>588</v>
      </c>
      <c r="C137" s="66">
        <v>385847</v>
      </c>
      <c r="D137" s="66" t="s">
        <v>2552</v>
      </c>
      <c r="E137" s="64" t="s">
        <v>2447</v>
      </c>
    </row>
    <row r="138" spans="2:6" ht="15.75" x14ac:dyDescent="0.25">
      <c r="B138" t="s">
        <v>588</v>
      </c>
      <c r="C138" s="66">
        <v>385860</v>
      </c>
      <c r="D138" s="66" t="s">
        <v>2553</v>
      </c>
      <c r="E138" s="52" t="s">
        <v>2448</v>
      </c>
    </row>
    <row r="139" spans="2:6" ht="15" customHeight="1" thickBot="1" x14ac:dyDescent="0.3">
      <c r="B139" t="s">
        <v>588</v>
      </c>
      <c r="C139" s="66">
        <v>385921</v>
      </c>
      <c r="D139" s="66" t="s">
        <v>2554</v>
      </c>
      <c r="E139" s="61" t="s">
        <v>2449</v>
      </c>
    </row>
    <row r="140" spans="2:6" ht="16.5" thickBot="1" x14ac:dyDescent="0.3">
      <c r="B140" t="s">
        <v>588</v>
      </c>
      <c r="C140" s="66">
        <v>385923</v>
      </c>
      <c r="D140" s="66" t="s">
        <v>2561</v>
      </c>
      <c r="E140" s="52" t="s">
        <v>2450</v>
      </c>
    </row>
    <row r="141" spans="2:6" ht="15" customHeight="1" x14ac:dyDescent="0.25">
      <c r="B141" t="s">
        <v>588</v>
      </c>
      <c r="C141" s="66">
        <v>383964</v>
      </c>
      <c r="E141" s="64" t="s">
        <v>2458</v>
      </c>
    </row>
    <row r="142" spans="2:6" ht="15" customHeight="1" thickBot="1" x14ac:dyDescent="0.3">
      <c r="B142" t="s">
        <v>588</v>
      </c>
      <c r="C142" s="66">
        <v>381233</v>
      </c>
      <c r="E142" s="61" t="s">
        <v>2459</v>
      </c>
    </row>
    <row r="143" spans="2:6" ht="15.75" x14ac:dyDescent="0.25">
      <c r="B143" t="s">
        <v>588</v>
      </c>
      <c r="C143" s="66">
        <v>379608</v>
      </c>
      <c r="D143" s="66" t="s">
        <v>2563</v>
      </c>
      <c r="E143" s="52" t="s">
        <v>2428</v>
      </c>
    </row>
    <row r="144" spans="2:6" ht="15" customHeight="1" thickBot="1" x14ac:dyDescent="0.3">
      <c r="B144" t="s">
        <v>588</v>
      </c>
      <c r="C144" s="66">
        <v>382347</v>
      </c>
      <c r="E144" s="61" t="s">
        <v>2453</v>
      </c>
    </row>
    <row r="145" spans="2:6" ht="15" customHeight="1" thickBot="1" x14ac:dyDescent="0.3">
      <c r="B145" t="s">
        <v>588</v>
      </c>
      <c r="C145" s="66">
        <v>382396</v>
      </c>
      <c r="D145" s="66" t="s">
        <v>2477</v>
      </c>
      <c r="F145" s="68" t="s">
        <v>2466</v>
      </c>
    </row>
    <row r="146" spans="2:6" ht="15" customHeight="1" thickBot="1" x14ac:dyDescent="0.3">
      <c r="C146" s="66">
        <v>382350</v>
      </c>
      <c r="F146" s="68" t="s">
        <v>2467</v>
      </c>
    </row>
    <row r="147" spans="2:6" ht="15.75" x14ac:dyDescent="0.25">
      <c r="B147" t="s">
        <v>588</v>
      </c>
      <c r="C147" s="66">
        <v>383990</v>
      </c>
      <c r="D147" s="66" t="s">
        <v>2469</v>
      </c>
      <c r="E147" s="52" t="s">
        <v>2468</v>
      </c>
    </row>
    <row r="148" spans="2:6" ht="15.75" x14ac:dyDescent="0.25">
      <c r="B148" t="s">
        <v>588</v>
      </c>
      <c r="C148" s="66">
        <v>383998</v>
      </c>
      <c r="D148" s="66" t="s">
        <v>2470</v>
      </c>
      <c r="E148" s="52" t="s">
        <v>2471</v>
      </c>
    </row>
    <row r="149" spans="2:6" ht="15" customHeight="1" thickBot="1" x14ac:dyDescent="0.3">
      <c r="B149" t="s">
        <v>588</v>
      </c>
      <c r="C149" s="66">
        <v>384010</v>
      </c>
      <c r="D149" s="66" t="s">
        <v>2472</v>
      </c>
      <c r="E149" s="61" t="s">
        <v>2473</v>
      </c>
    </row>
    <row r="150" spans="2:6" ht="15" customHeight="1" x14ac:dyDescent="0.25">
      <c r="B150" t="s">
        <v>588</v>
      </c>
      <c r="C150" s="66">
        <v>383993</v>
      </c>
      <c r="D150" s="66" t="s">
        <v>2469</v>
      </c>
      <c r="E150" s="52" t="s">
        <v>2468</v>
      </c>
    </row>
    <row r="151" spans="2:6" ht="15.75" x14ac:dyDescent="0.25">
      <c r="B151" t="s">
        <v>588</v>
      </c>
      <c r="C151" s="66">
        <v>384000</v>
      </c>
      <c r="D151" s="66" t="s">
        <v>2470</v>
      </c>
      <c r="E151" s="52" t="s">
        <v>2471</v>
      </c>
    </row>
    <row r="152" spans="2:6" ht="15.75" x14ac:dyDescent="0.25">
      <c r="B152" t="s">
        <v>588</v>
      </c>
      <c r="C152" s="66">
        <v>383799</v>
      </c>
      <c r="D152" s="66" t="s">
        <v>2474</v>
      </c>
      <c r="E152" s="52" t="s">
        <v>2446</v>
      </c>
    </row>
    <row r="153" spans="2:6" ht="15.75" x14ac:dyDescent="0.25">
      <c r="B153" t="s">
        <v>588</v>
      </c>
      <c r="C153" s="66">
        <v>384182</v>
      </c>
      <c r="D153" s="66" t="s">
        <v>2475</v>
      </c>
      <c r="E153" s="52" t="s">
        <v>2476</v>
      </c>
    </row>
    <row r="154" spans="2:6" ht="15.75" x14ac:dyDescent="0.25">
      <c r="B154" t="s">
        <v>588</v>
      </c>
      <c r="C154" s="66">
        <v>382396</v>
      </c>
      <c r="D154" s="66" t="s">
        <v>2477</v>
      </c>
      <c r="E154" s="52" t="s">
        <v>2454</v>
      </c>
    </row>
    <row r="155" spans="2:6" ht="15" customHeight="1" thickBot="1" x14ac:dyDescent="0.3">
      <c r="B155" t="s">
        <v>588</v>
      </c>
      <c r="C155" s="66">
        <v>382368</v>
      </c>
      <c r="D155" s="66" t="s">
        <v>2474</v>
      </c>
      <c r="E155" s="61" t="s">
        <v>2446</v>
      </c>
    </row>
    <row r="156" spans="2:6" ht="15.75" x14ac:dyDescent="0.25">
      <c r="B156" t="s">
        <v>588</v>
      </c>
      <c r="C156" s="66">
        <v>383807</v>
      </c>
      <c r="D156" s="66" t="s">
        <v>2474</v>
      </c>
      <c r="E156" s="52" t="s">
        <v>2478</v>
      </c>
    </row>
    <row r="157" spans="2:6" ht="15" customHeight="1" thickBot="1" x14ac:dyDescent="0.3">
      <c r="B157" t="s">
        <v>588</v>
      </c>
      <c r="C157" s="66">
        <v>384368</v>
      </c>
      <c r="D157" s="66" t="s">
        <v>2479</v>
      </c>
      <c r="E157" s="61" t="s">
        <v>2464</v>
      </c>
    </row>
    <row r="158" spans="2:6" ht="15" customHeight="1" x14ac:dyDescent="0.25">
      <c r="B158" t="s">
        <v>588</v>
      </c>
      <c r="C158" s="66">
        <v>384374</v>
      </c>
      <c r="D158" s="66" t="s">
        <v>2480</v>
      </c>
      <c r="E158" s="64" t="s">
        <v>2481</v>
      </c>
    </row>
    <row r="159" spans="2:6" ht="15" customHeight="1" thickBot="1" x14ac:dyDescent="0.3">
      <c r="B159" t="s">
        <v>588</v>
      </c>
      <c r="C159" s="66">
        <v>384374</v>
      </c>
      <c r="D159" s="66" t="s">
        <v>2480</v>
      </c>
      <c r="E159" s="61" t="s">
        <v>2481</v>
      </c>
    </row>
    <row r="160" spans="2:6" ht="15.75" x14ac:dyDescent="0.25">
      <c r="B160" t="s">
        <v>588</v>
      </c>
      <c r="C160" s="66">
        <v>384378</v>
      </c>
      <c r="D160" s="66" t="s">
        <v>2482</v>
      </c>
      <c r="E160" s="52" t="s">
        <v>2463</v>
      </c>
    </row>
    <row r="161" spans="2:5" ht="15.75" x14ac:dyDescent="0.25">
      <c r="C161" s="66">
        <v>382730</v>
      </c>
      <c r="D161" s="66" t="s">
        <v>2484</v>
      </c>
      <c r="E161" s="52" t="s">
        <v>2485</v>
      </c>
    </row>
    <row r="162" spans="2:5" ht="15" customHeight="1" x14ac:dyDescent="0.25">
      <c r="C162" s="66">
        <v>384183</v>
      </c>
      <c r="D162" s="66" t="s">
        <v>2475</v>
      </c>
      <c r="E162" s="63" t="s">
        <v>2476</v>
      </c>
    </row>
    <row r="163" spans="2:5" ht="15.75" x14ac:dyDescent="0.25">
      <c r="B163" t="s">
        <v>588</v>
      </c>
      <c r="C163" s="66">
        <v>384574</v>
      </c>
      <c r="D163" s="66" t="s">
        <v>2486</v>
      </c>
      <c r="E163" s="52" t="s">
        <v>2487</v>
      </c>
    </row>
    <row r="164" spans="2:5" ht="15.75" x14ac:dyDescent="0.25">
      <c r="B164" t="s">
        <v>588</v>
      </c>
      <c r="C164" s="66">
        <v>384583</v>
      </c>
      <c r="D164" s="66" t="s">
        <v>2488</v>
      </c>
      <c r="E164" s="52" t="s">
        <v>2489</v>
      </c>
    </row>
    <row r="165" spans="2:5" ht="15.75" x14ac:dyDescent="0.25">
      <c r="B165" t="s">
        <v>588</v>
      </c>
      <c r="C165" s="66">
        <v>377621</v>
      </c>
      <c r="D165" s="66" t="s">
        <v>2336</v>
      </c>
      <c r="E165" s="52" t="s">
        <v>2490</v>
      </c>
    </row>
    <row r="166" spans="2:5" ht="15.75" x14ac:dyDescent="0.25">
      <c r="B166" t="s">
        <v>588</v>
      </c>
      <c r="C166" s="66">
        <v>384368</v>
      </c>
      <c r="D166" s="66" t="s">
        <v>2479</v>
      </c>
      <c r="E166" s="52" t="s">
        <v>2464</v>
      </c>
    </row>
    <row r="167" spans="2:5" ht="16.5" thickBot="1" x14ac:dyDescent="0.3">
      <c r="C167" s="66">
        <v>384615</v>
      </c>
      <c r="D167" s="66" t="s">
        <v>2491</v>
      </c>
      <c r="E167" s="52" t="s">
        <v>2492</v>
      </c>
    </row>
    <row r="168" spans="2:5" ht="15" customHeight="1" x14ac:dyDescent="0.25">
      <c r="C168" s="66">
        <v>380634</v>
      </c>
      <c r="D168" s="66" t="s">
        <v>2493</v>
      </c>
      <c r="E168" s="64" t="s">
        <v>2430</v>
      </c>
    </row>
    <row r="169" spans="2:5" ht="15.75" x14ac:dyDescent="0.25">
      <c r="B169" t="s">
        <v>588</v>
      </c>
      <c r="C169" s="66">
        <v>384574</v>
      </c>
      <c r="D169" s="66" t="s">
        <v>2494</v>
      </c>
      <c r="E169" s="52" t="s">
        <v>2495</v>
      </c>
    </row>
    <row r="170" spans="2:5" ht="15.75" x14ac:dyDescent="0.25">
      <c r="B170" t="s">
        <v>588</v>
      </c>
      <c r="C170" s="66">
        <v>384769</v>
      </c>
      <c r="D170" s="66" t="s">
        <v>2496</v>
      </c>
      <c r="E170" s="52" t="s">
        <v>2497</v>
      </c>
    </row>
    <row r="171" spans="2:5" ht="15" customHeight="1" x14ac:dyDescent="0.25">
      <c r="B171" t="s">
        <v>588</v>
      </c>
      <c r="C171" s="66">
        <v>380634</v>
      </c>
      <c r="D171" s="66" t="s">
        <v>2498</v>
      </c>
      <c r="E171" s="63" t="s">
        <v>2430</v>
      </c>
    </row>
    <row r="172" spans="2:5" ht="15.75" x14ac:dyDescent="0.25">
      <c r="B172" t="s">
        <v>588</v>
      </c>
      <c r="C172" s="66">
        <v>373366</v>
      </c>
      <c r="D172" s="66" t="s">
        <v>2499</v>
      </c>
      <c r="E172" s="52" t="s">
        <v>2500</v>
      </c>
    </row>
    <row r="173" spans="2:5" ht="23.25" thickBot="1" x14ac:dyDescent="0.3">
      <c r="B173" t="s">
        <v>588</v>
      </c>
      <c r="C173" s="66">
        <v>376367</v>
      </c>
      <c r="D173" s="70" t="s">
        <v>2502</v>
      </c>
      <c r="E173" s="61" t="s">
        <v>2501</v>
      </c>
    </row>
    <row r="174" spans="2:5" ht="15" customHeight="1" x14ac:dyDescent="0.25">
      <c r="B174" t="s">
        <v>588</v>
      </c>
      <c r="C174" s="66">
        <v>373368</v>
      </c>
      <c r="D174" s="66" t="s">
        <v>2499</v>
      </c>
      <c r="E174" s="63" t="s">
        <v>2500</v>
      </c>
    </row>
    <row r="175" spans="2:5" ht="15.75" x14ac:dyDescent="0.25">
      <c r="C175" s="66">
        <v>371480</v>
      </c>
      <c r="D175" s="66" t="s">
        <v>2503</v>
      </c>
      <c r="E175" s="52" t="s">
        <v>2504</v>
      </c>
    </row>
    <row r="176" spans="2:5" ht="15.75" x14ac:dyDescent="0.25">
      <c r="B176" t="s">
        <v>588</v>
      </c>
      <c r="C176" s="66">
        <v>379608</v>
      </c>
      <c r="D176" s="66" t="s">
        <v>2505</v>
      </c>
      <c r="E176" s="52" t="s">
        <v>2428</v>
      </c>
    </row>
    <row r="177" spans="1:5" ht="16.5" thickBot="1" x14ac:dyDescent="0.3">
      <c r="B177" t="s">
        <v>588</v>
      </c>
      <c r="C177" s="66">
        <v>373366</v>
      </c>
      <c r="D177" s="66" t="s">
        <v>2499</v>
      </c>
      <c r="E177" s="52" t="s">
        <v>2500</v>
      </c>
    </row>
    <row r="178" spans="1:5" ht="15" customHeight="1" x14ac:dyDescent="0.25">
      <c r="B178" t="s">
        <v>588</v>
      </c>
      <c r="C178" s="66">
        <v>377622</v>
      </c>
      <c r="D178" s="66" t="s">
        <v>2324</v>
      </c>
      <c r="E178" s="64" t="s">
        <v>2506</v>
      </c>
    </row>
    <row r="179" spans="1:5" ht="15.75" x14ac:dyDescent="0.25">
      <c r="B179" t="s">
        <v>588</v>
      </c>
      <c r="C179" s="66">
        <v>373181</v>
      </c>
      <c r="D179" s="66" t="s">
        <v>2507</v>
      </c>
      <c r="E179" s="52" t="s">
        <v>2508</v>
      </c>
    </row>
    <row r="180" spans="1:5" ht="15" customHeight="1" thickBot="1" x14ac:dyDescent="0.3">
      <c r="B180" t="s">
        <v>588</v>
      </c>
      <c r="C180" s="66">
        <v>384770</v>
      </c>
      <c r="D180" s="66" t="s">
        <v>2496</v>
      </c>
      <c r="E180" s="61" t="s">
        <v>2497</v>
      </c>
    </row>
    <row r="181" spans="1:5" ht="15" customHeight="1" x14ac:dyDescent="0.25">
      <c r="B181" t="s">
        <v>588</v>
      </c>
      <c r="C181" s="66">
        <v>384770</v>
      </c>
      <c r="D181" s="66" t="s">
        <v>2509</v>
      </c>
      <c r="E181" s="52" t="s">
        <v>2497</v>
      </c>
    </row>
    <row r="182" spans="1:5" ht="15" customHeight="1" thickBot="1" x14ac:dyDescent="0.3">
      <c r="B182" t="s">
        <v>588</v>
      </c>
      <c r="C182" s="66">
        <v>384769</v>
      </c>
      <c r="D182" s="66" t="s">
        <v>2496</v>
      </c>
      <c r="E182" s="61" t="s">
        <v>2497</v>
      </c>
    </row>
    <row r="184" spans="1:5" x14ac:dyDescent="0.25">
      <c r="A184" s="73" t="s">
        <v>2576</v>
      </c>
    </row>
    <row r="186" spans="1:5" ht="15.75" x14ac:dyDescent="0.25">
      <c r="B186" t="s">
        <v>585</v>
      </c>
      <c r="C186" s="66">
        <v>384583</v>
      </c>
      <c r="D186" s="66" t="s">
        <v>2577</v>
      </c>
      <c r="E186" s="52" t="s">
        <v>2578</v>
      </c>
    </row>
    <row r="187" spans="1:5" ht="15.75" x14ac:dyDescent="0.25">
      <c r="B187" t="s">
        <v>585</v>
      </c>
      <c r="C187" s="66">
        <v>385984</v>
      </c>
      <c r="D187" s="66" t="s">
        <v>2558</v>
      </c>
      <c r="E187" s="52" t="s">
        <v>2809</v>
      </c>
    </row>
    <row r="188" spans="1:5" ht="15.75" x14ac:dyDescent="0.25">
      <c r="B188" t="s">
        <v>588</v>
      </c>
      <c r="C188" s="66">
        <v>386249</v>
      </c>
      <c r="D188" s="66" t="s">
        <v>2579</v>
      </c>
      <c r="E188" s="52" t="s">
        <v>2580</v>
      </c>
    </row>
    <row r="189" spans="1:5" ht="15.75" x14ac:dyDescent="0.25">
      <c r="B189" t="s">
        <v>588</v>
      </c>
      <c r="C189" s="66">
        <v>385349</v>
      </c>
      <c r="D189" s="66" t="s">
        <v>2551</v>
      </c>
      <c r="E189" s="52" t="s">
        <v>2581</v>
      </c>
    </row>
    <row r="190" spans="1:5" ht="15.75" x14ac:dyDescent="0.25">
      <c r="B190" t="s">
        <v>588</v>
      </c>
      <c r="C190" s="66">
        <v>385337</v>
      </c>
      <c r="D190" s="66" t="s">
        <v>2511</v>
      </c>
      <c r="E190" s="52" t="s">
        <v>2582</v>
      </c>
    </row>
    <row r="191" spans="1:5" ht="15" customHeight="1" thickBot="1" x14ac:dyDescent="0.3">
      <c r="B191" t="s">
        <v>588</v>
      </c>
      <c r="C191" s="66">
        <v>385356</v>
      </c>
      <c r="D191" s="66" t="s">
        <v>2510</v>
      </c>
      <c r="E191" s="61" t="s">
        <v>2583</v>
      </c>
    </row>
    <row r="192" spans="1:5" ht="15.75" x14ac:dyDescent="0.25">
      <c r="B192" t="s">
        <v>588</v>
      </c>
      <c r="C192" s="66">
        <v>386286</v>
      </c>
      <c r="D192" s="66" t="s">
        <v>2586</v>
      </c>
      <c r="E192" s="52" t="s">
        <v>2587</v>
      </c>
    </row>
    <row r="193" spans="2:6" ht="15" customHeight="1" thickBot="1" x14ac:dyDescent="0.3">
      <c r="B193" t="s">
        <v>588</v>
      </c>
      <c r="C193" s="66">
        <v>386299</v>
      </c>
      <c r="D193" s="66" t="s">
        <v>2588</v>
      </c>
      <c r="E193" s="61" t="s">
        <v>2589</v>
      </c>
    </row>
    <row r="194" spans="2:6" ht="15" customHeight="1" thickBot="1" x14ac:dyDescent="0.3">
      <c r="B194" t="s">
        <v>588</v>
      </c>
      <c r="C194" s="66">
        <v>385763</v>
      </c>
      <c r="D194" s="66" t="s">
        <v>2550</v>
      </c>
      <c r="E194" s="61" t="s">
        <v>2590</v>
      </c>
    </row>
    <row r="195" spans="2:6" ht="15" customHeight="1" x14ac:dyDescent="0.25">
      <c r="B195" t="s">
        <v>588</v>
      </c>
      <c r="C195" s="66">
        <v>386096</v>
      </c>
      <c r="D195" s="66" t="s">
        <v>2562</v>
      </c>
      <c r="E195" s="52" t="s">
        <v>2465</v>
      </c>
    </row>
    <row r="196" spans="2:6" ht="15.75" x14ac:dyDescent="0.25">
      <c r="B196" t="s">
        <v>588</v>
      </c>
      <c r="C196" s="66">
        <v>386249</v>
      </c>
      <c r="D196" s="66" t="s">
        <v>2579</v>
      </c>
      <c r="E196" s="52" t="s">
        <v>2591</v>
      </c>
    </row>
    <row r="197" spans="2:6" ht="15" customHeight="1" thickBot="1" x14ac:dyDescent="0.3">
      <c r="B197" t="s">
        <v>588</v>
      </c>
      <c r="C197" s="66">
        <v>386357</v>
      </c>
      <c r="D197" s="66" t="s">
        <v>2592</v>
      </c>
      <c r="E197" s="61" t="s">
        <v>2593</v>
      </c>
    </row>
    <row r="198" spans="2:6" ht="15" customHeight="1" x14ac:dyDescent="0.25">
      <c r="B198" t="s">
        <v>588</v>
      </c>
      <c r="C198" s="66">
        <v>386366</v>
      </c>
      <c r="D198" s="66" t="s">
        <v>2594</v>
      </c>
      <c r="E198" s="64" t="s">
        <v>2595</v>
      </c>
    </row>
    <row r="199" spans="2:6" ht="15.75" x14ac:dyDescent="0.25">
      <c r="B199" t="s">
        <v>588</v>
      </c>
      <c r="C199" s="66">
        <v>382364</v>
      </c>
      <c r="D199" s="66" t="s">
        <v>2596</v>
      </c>
      <c r="E199" s="52" t="s">
        <v>2455</v>
      </c>
      <c r="F199" s="53" t="s">
        <v>2530</v>
      </c>
    </row>
    <row r="200" spans="2:6" ht="15" customHeight="1" x14ac:dyDescent="0.25">
      <c r="B200" t="s">
        <v>588</v>
      </c>
      <c r="C200" s="66">
        <v>386406</v>
      </c>
      <c r="D200" s="66" t="s">
        <v>2597</v>
      </c>
      <c r="E200" s="52" t="s">
        <v>2598</v>
      </c>
      <c r="F200" s="74" t="s">
        <v>2803</v>
      </c>
    </row>
    <row r="201" spans="2:6" ht="15.75" x14ac:dyDescent="0.25">
      <c r="B201" t="s">
        <v>588</v>
      </c>
      <c r="C201" s="66">
        <v>338701</v>
      </c>
      <c r="D201" s="66" t="s">
        <v>2599</v>
      </c>
      <c r="E201" s="52" t="s">
        <v>2600</v>
      </c>
      <c r="F201" s="53" t="s">
        <v>2530</v>
      </c>
    </row>
    <row r="202" spans="2:6" ht="15.75" x14ac:dyDescent="0.25">
      <c r="B202" t="s">
        <v>588</v>
      </c>
      <c r="C202" s="66">
        <v>386357</v>
      </c>
      <c r="D202" s="66" t="s">
        <v>2592</v>
      </c>
      <c r="E202" s="52" t="s">
        <v>2593</v>
      </c>
    </row>
    <row r="203" spans="2:6" ht="15.75" x14ac:dyDescent="0.25">
      <c r="B203" t="s">
        <v>588</v>
      </c>
      <c r="C203" s="66">
        <v>373472</v>
      </c>
      <c r="D203" s="66" t="s">
        <v>2601</v>
      </c>
      <c r="E203" s="52" t="s">
        <v>2369</v>
      </c>
    </row>
    <row r="204" spans="2:6" ht="15.75" x14ac:dyDescent="0.25">
      <c r="C204" s="66">
        <v>372047</v>
      </c>
      <c r="D204" s="66" t="s">
        <v>2368</v>
      </c>
      <c r="E204" s="52" t="s">
        <v>2602</v>
      </c>
    </row>
    <row r="205" spans="2:6" ht="15.75" x14ac:dyDescent="0.25">
      <c r="B205" t="s">
        <v>588</v>
      </c>
      <c r="C205" s="66">
        <v>386366</v>
      </c>
      <c r="D205" s="66" t="s">
        <v>2594</v>
      </c>
      <c r="E205" s="52" t="s">
        <v>2595</v>
      </c>
    </row>
    <row r="206" spans="2:6" ht="15.75" x14ac:dyDescent="0.25">
      <c r="B206" t="s">
        <v>588</v>
      </c>
      <c r="C206" s="66">
        <v>386579</v>
      </c>
      <c r="D206" s="66" t="s">
        <v>2603</v>
      </c>
      <c r="E206" s="52" t="s">
        <v>2604</v>
      </c>
    </row>
    <row r="207" spans="2:6" ht="15.75" x14ac:dyDescent="0.25">
      <c r="C207" s="66">
        <v>377046</v>
      </c>
      <c r="E207" s="52" t="s">
        <v>2804</v>
      </c>
    </row>
    <row r="208" spans="2:6" ht="15.75" x14ac:dyDescent="0.25">
      <c r="C208" s="66">
        <v>385398</v>
      </c>
      <c r="D208" s="66" t="s">
        <v>2597</v>
      </c>
      <c r="E208" s="52" t="s">
        <v>2805</v>
      </c>
    </row>
    <row r="209" spans="2:7" ht="15" customHeight="1" thickBot="1" x14ac:dyDescent="0.3">
      <c r="B209" t="s">
        <v>588</v>
      </c>
      <c r="C209" s="66">
        <v>385379</v>
      </c>
      <c r="D209" s="66" t="s">
        <v>2519</v>
      </c>
      <c r="E209" s="61" t="s">
        <v>2806</v>
      </c>
    </row>
    <row r="210" spans="2:7" ht="15.75" x14ac:dyDescent="0.25">
      <c r="B210" t="s">
        <v>588</v>
      </c>
      <c r="C210" s="66">
        <v>385363</v>
      </c>
      <c r="D210" s="66" t="s">
        <v>2515</v>
      </c>
      <c r="E210" s="52" t="s">
        <v>2807</v>
      </c>
    </row>
    <row r="211" spans="2:7" ht="15.75" x14ac:dyDescent="0.25">
      <c r="B211" t="s">
        <v>588</v>
      </c>
      <c r="C211" s="66">
        <v>384369</v>
      </c>
      <c r="D211" s="66" t="s">
        <v>2479</v>
      </c>
      <c r="E211" s="52" t="s">
        <v>2464</v>
      </c>
    </row>
    <row r="212" spans="2:7" ht="15.75" x14ac:dyDescent="0.25">
      <c r="B212" t="s">
        <v>588</v>
      </c>
      <c r="C212" s="66">
        <v>384574</v>
      </c>
      <c r="D212" s="66" t="s">
        <v>2486</v>
      </c>
      <c r="E212" s="52" t="s">
        <v>2808</v>
      </c>
    </row>
    <row r="213" spans="2:7" ht="15.75" x14ac:dyDescent="0.25">
      <c r="B213" t="s">
        <v>588</v>
      </c>
      <c r="C213" s="66">
        <v>338701</v>
      </c>
      <c r="D213" s="66" t="s">
        <v>2599</v>
      </c>
      <c r="E213" s="52" t="s">
        <v>2600</v>
      </c>
    </row>
    <row r="214" spans="2:7" ht="15.75" x14ac:dyDescent="0.25">
      <c r="B214" t="s">
        <v>588</v>
      </c>
      <c r="C214" s="66">
        <v>386772</v>
      </c>
      <c r="D214" s="66" t="s">
        <v>2884</v>
      </c>
      <c r="E214" s="52" t="s">
        <v>2885</v>
      </c>
    </row>
    <row r="215" spans="2:7" ht="16.5" thickBot="1" x14ac:dyDescent="0.3">
      <c r="B215" t="s">
        <v>588</v>
      </c>
      <c r="C215" s="66">
        <v>386776</v>
      </c>
      <c r="D215" s="66" t="s">
        <v>2548</v>
      </c>
      <c r="E215" s="52" t="s">
        <v>2886</v>
      </c>
    </row>
    <row r="216" spans="2:7" ht="15" customHeight="1" thickBot="1" x14ac:dyDescent="0.3">
      <c r="B216" t="s">
        <v>585</v>
      </c>
      <c r="C216" s="66">
        <v>386249</v>
      </c>
      <c r="D216" s="66" t="s">
        <v>2579</v>
      </c>
      <c r="E216" s="52" t="s">
        <v>2975</v>
      </c>
      <c r="F216" s="69"/>
      <c r="G216" s="68" t="s">
        <v>2976</v>
      </c>
    </row>
    <row r="217" spans="2:7" ht="16.5" thickBot="1" x14ac:dyDescent="0.3">
      <c r="B217" t="s">
        <v>585</v>
      </c>
      <c r="C217" s="66">
        <v>367935</v>
      </c>
      <c r="D217" s="66" t="s">
        <v>2977</v>
      </c>
      <c r="E217" s="52" t="s">
        <v>2978</v>
      </c>
    </row>
    <row r="218" spans="2:7" ht="15" customHeight="1" x14ac:dyDescent="0.25">
      <c r="B218" t="s">
        <v>585</v>
      </c>
      <c r="C218" s="66">
        <v>387894</v>
      </c>
      <c r="D218" s="66" t="s">
        <v>3044</v>
      </c>
      <c r="E218" s="64" t="s">
        <v>3045</v>
      </c>
    </row>
    <row r="219" spans="2:7" ht="15.75" x14ac:dyDescent="0.25">
      <c r="B219" t="s">
        <v>588</v>
      </c>
      <c r="C219" s="66">
        <v>387901</v>
      </c>
      <c r="D219" s="66" t="s">
        <v>3046</v>
      </c>
      <c r="E219" s="52" t="s">
        <v>3047</v>
      </c>
    </row>
    <row r="220" spans="2:7" ht="15.75" x14ac:dyDescent="0.25">
      <c r="B220" t="s">
        <v>585</v>
      </c>
      <c r="C220" s="66">
        <v>387907</v>
      </c>
      <c r="D220" s="66" t="s">
        <v>3050</v>
      </c>
      <c r="E220" s="52" t="s">
        <v>3051</v>
      </c>
    </row>
    <row r="221" spans="2:7" ht="15.75" x14ac:dyDescent="0.25">
      <c r="B221" t="s">
        <v>588</v>
      </c>
      <c r="C221" s="66">
        <v>387926</v>
      </c>
      <c r="D221" s="66" t="s">
        <v>3052</v>
      </c>
      <c r="E221" s="52" t="s">
        <v>3053</v>
      </c>
    </row>
    <row r="222" spans="2:7" ht="15.75" x14ac:dyDescent="0.25">
      <c r="B222" t="s">
        <v>588</v>
      </c>
      <c r="C222" s="66">
        <v>387907</v>
      </c>
      <c r="D222" s="66" t="s">
        <v>3064</v>
      </c>
      <c r="E222" s="52" t="s">
        <v>3051</v>
      </c>
    </row>
    <row r="223" spans="2:7" ht="15.75" x14ac:dyDescent="0.25">
      <c r="B223" t="s">
        <v>585</v>
      </c>
      <c r="C223" s="66">
        <v>385921</v>
      </c>
      <c r="D223" s="66" t="s">
        <v>2554</v>
      </c>
      <c r="E223" s="53" t="s">
        <v>3065</v>
      </c>
    </row>
    <row r="224" spans="2:7" ht="15.75" x14ac:dyDescent="0.25">
      <c r="B224" t="s">
        <v>585</v>
      </c>
      <c r="C224" s="66">
        <v>388157</v>
      </c>
      <c r="D224" s="66" t="s">
        <v>3066</v>
      </c>
      <c r="E224" s="52" t="s">
        <v>3067</v>
      </c>
    </row>
    <row r="225" spans="2:7" ht="15.75" x14ac:dyDescent="0.25">
      <c r="B225" t="s">
        <v>585</v>
      </c>
      <c r="C225" s="66">
        <v>387897</v>
      </c>
      <c r="D225" s="66" t="s">
        <v>3068</v>
      </c>
      <c r="E225" s="52" t="s">
        <v>3069</v>
      </c>
    </row>
    <row r="226" spans="2:7" ht="15.75" x14ac:dyDescent="0.25">
      <c r="B226" t="s">
        <v>585</v>
      </c>
      <c r="C226" s="66">
        <v>388122</v>
      </c>
      <c r="D226" s="82" t="s">
        <v>3070</v>
      </c>
      <c r="E226" s="52" t="s">
        <v>3071</v>
      </c>
    </row>
    <row r="227" spans="2:7" ht="15.75" x14ac:dyDescent="0.25">
      <c r="B227" t="s">
        <v>585</v>
      </c>
      <c r="C227" s="66">
        <v>388485</v>
      </c>
      <c r="D227" s="66" t="s">
        <v>3093</v>
      </c>
      <c r="E227" s="52" t="s">
        <v>3094</v>
      </c>
    </row>
    <row r="228" spans="2:7" ht="15.75" x14ac:dyDescent="0.25">
      <c r="B228" t="s">
        <v>585</v>
      </c>
      <c r="C228" s="66">
        <v>388513</v>
      </c>
      <c r="D228" s="66" t="s">
        <v>3095</v>
      </c>
      <c r="E228" s="52" t="s">
        <v>3096</v>
      </c>
    </row>
    <row r="229" spans="2:7" ht="15.75" x14ac:dyDescent="0.25">
      <c r="B229" t="s">
        <v>588</v>
      </c>
      <c r="C229" s="66">
        <v>388522</v>
      </c>
      <c r="D229" s="66" t="s">
        <v>3097</v>
      </c>
      <c r="E229" s="52" t="s">
        <v>3098</v>
      </c>
    </row>
    <row r="230" spans="2:7" ht="15.75" customHeight="1" thickBot="1" x14ac:dyDescent="0.3">
      <c r="C230" s="66">
        <v>384374</v>
      </c>
      <c r="D230" s="66" t="s">
        <v>2480</v>
      </c>
      <c r="E230" s="61" t="s">
        <v>2481</v>
      </c>
      <c r="F230" s="53" t="s">
        <v>3099</v>
      </c>
    </row>
    <row r="231" spans="2:7" ht="17.25" customHeight="1" thickBot="1" x14ac:dyDescent="0.3">
      <c r="B231" t="s">
        <v>588</v>
      </c>
      <c r="C231" s="66">
        <v>388157</v>
      </c>
      <c r="D231" s="66" t="s">
        <v>3066</v>
      </c>
      <c r="E231" s="52" t="s">
        <v>3067</v>
      </c>
      <c r="F231" s="68" t="s">
        <v>3100</v>
      </c>
    </row>
    <row r="232" spans="2:7" ht="15" customHeight="1" thickBot="1" x14ac:dyDescent="0.3">
      <c r="B232" t="s">
        <v>588</v>
      </c>
      <c r="C232" s="66">
        <v>388122</v>
      </c>
      <c r="D232" s="66" t="s">
        <v>3102</v>
      </c>
      <c r="E232" s="52" t="s">
        <v>3071</v>
      </c>
      <c r="F232" s="69"/>
      <c r="G232" s="68" t="s">
        <v>3101</v>
      </c>
    </row>
    <row r="233" spans="2:7" ht="15" customHeight="1" thickBot="1" x14ac:dyDescent="0.3">
      <c r="B233" t="s">
        <v>585</v>
      </c>
      <c r="C233" s="66">
        <v>384375</v>
      </c>
      <c r="D233" s="66" t="s">
        <v>2480</v>
      </c>
      <c r="E233" s="61" t="s">
        <v>2481</v>
      </c>
    </row>
    <row r="234" spans="2:7" ht="15.75" x14ac:dyDescent="0.25">
      <c r="B234" t="s">
        <v>588</v>
      </c>
      <c r="C234" s="66">
        <v>388587</v>
      </c>
      <c r="D234" s="66" t="s">
        <v>3103</v>
      </c>
      <c r="E234" s="52" t="s">
        <v>3472</v>
      </c>
    </row>
    <row r="235" spans="2:7" ht="15.75" x14ac:dyDescent="0.25">
      <c r="B235" t="s">
        <v>585</v>
      </c>
      <c r="C235" s="66">
        <v>388580</v>
      </c>
      <c r="D235" s="66" t="s">
        <v>2324</v>
      </c>
      <c r="E235" s="52" t="s">
        <v>3104</v>
      </c>
    </row>
    <row r="236" spans="2:7" ht="15.75" x14ac:dyDescent="0.25">
      <c r="B236" t="s">
        <v>585</v>
      </c>
      <c r="C236" s="66">
        <v>388934</v>
      </c>
      <c r="D236" s="66" t="s">
        <v>3105</v>
      </c>
      <c r="E236" s="52" t="s">
        <v>3106</v>
      </c>
    </row>
    <row r="237" spans="2:7" ht="15.75" x14ac:dyDescent="0.25">
      <c r="B237" t="s">
        <v>585</v>
      </c>
      <c r="C237" s="66">
        <v>385923</v>
      </c>
      <c r="D237" s="66" t="s">
        <v>2561</v>
      </c>
      <c r="E237" s="53" t="s">
        <v>3122</v>
      </c>
    </row>
    <row r="238" spans="2:7" ht="15.75" x14ac:dyDescent="0.25">
      <c r="B238" t="s">
        <v>588</v>
      </c>
      <c r="C238" s="66">
        <v>386579</v>
      </c>
      <c r="D238" s="66" t="s">
        <v>2603</v>
      </c>
      <c r="E238" s="52" t="s">
        <v>2604</v>
      </c>
    </row>
    <row r="239" spans="2:7" ht="15.75" x14ac:dyDescent="0.25">
      <c r="B239" t="s">
        <v>588</v>
      </c>
      <c r="C239" s="66">
        <v>388953</v>
      </c>
      <c r="D239" s="66" t="s">
        <v>3190</v>
      </c>
      <c r="E239" s="52" t="s">
        <v>3106</v>
      </c>
    </row>
    <row r="240" spans="2:7" ht="15.75" x14ac:dyDescent="0.25">
      <c r="B240" t="s">
        <v>588</v>
      </c>
      <c r="C240" s="66">
        <v>386009</v>
      </c>
      <c r="D240" s="66" t="s">
        <v>2552</v>
      </c>
      <c r="E240" s="52" t="s">
        <v>2447</v>
      </c>
    </row>
    <row r="241" spans="2:5" ht="15.75" x14ac:dyDescent="0.25">
      <c r="B241" t="s">
        <v>588</v>
      </c>
      <c r="C241" s="66">
        <v>385847</v>
      </c>
      <c r="D241" s="66" t="s">
        <v>2552</v>
      </c>
      <c r="E241" s="53" t="s">
        <v>3191</v>
      </c>
    </row>
    <row r="242" spans="2:5" ht="15.75" x14ac:dyDescent="0.25">
      <c r="B242" t="s">
        <v>588</v>
      </c>
      <c r="C242" s="66">
        <v>383802</v>
      </c>
      <c r="D242" s="66" t="s">
        <v>3192</v>
      </c>
      <c r="E242" s="53" t="s">
        <v>3193</v>
      </c>
    </row>
    <row r="243" spans="2:5" ht="15.75" x14ac:dyDescent="0.25">
      <c r="B243" t="s">
        <v>585</v>
      </c>
      <c r="C243" s="66">
        <v>389566</v>
      </c>
      <c r="D243" s="66" t="s">
        <v>3208</v>
      </c>
      <c r="E243" s="52" t="s">
        <v>3209</v>
      </c>
    </row>
    <row r="244" spans="2:5" ht="15.75" x14ac:dyDescent="0.25">
      <c r="B244" t="s">
        <v>585</v>
      </c>
      <c r="C244" s="66">
        <v>389480</v>
      </c>
      <c r="D244" s="66" t="s">
        <v>3208</v>
      </c>
      <c r="E244" s="52" t="s">
        <v>3210</v>
      </c>
    </row>
    <row r="245" spans="2:5" ht="16.5" thickBot="1" x14ac:dyDescent="0.3">
      <c r="B245" t="s">
        <v>588</v>
      </c>
      <c r="C245" s="66">
        <v>388522</v>
      </c>
      <c r="D245" s="66" t="s">
        <v>3211</v>
      </c>
      <c r="E245" s="53" t="s">
        <v>3212</v>
      </c>
    </row>
    <row r="246" spans="2:5" ht="15" customHeight="1" thickBot="1" x14ac:dyDescent="0.3">
      <c r="B246" t="s">
        <v>585</v>
      </c>
      <c r="C246" s="66">
        <v>388288</v>
      </c>
      <c r="D246" s="66" t="s">
        <v>3102</v>
      </c>
      <c r="E246" s="64" t="s">
        <v>3071</v>
      </c>
    </row>
    <row r="247" spans="2:5" ht="15" customHeight="1" thickBot="1" x14ac:dyDescent="0.3">
      <c r="B247" t="s">
        <v>588</v>
      </c>
      <c r="C247" s="66">
        <v>387901</v>
      </c>
      <c r="D247" s="66" t="s">
        <v>3046</v>
      </c>
      <c r="E247" s="68" t="s">
        <v>3213</v>
      </c>
    </row>
    <row r="248" spans="2:5" ht="15.75" x14ac:dyDescent="0.25">
      <c r="B248" t="s">
        <v>585</v>
      </c>
      <c r="C248" s="66">
        <v>387907</v>
      </c>
      <c r="D248" s="66" t="s">
        <v>3050</v>
      </c>
      <c r="E248" s="53" t="s">
        <v>3214</v>
      </c>
    </row>
    <row r="249" spans="2:5" ht="15" customHeight="1" thickBot="1" x14ac:dyDescent="0.3">
      <c r="B249" t="s">
        <v>588</v>
      </c>
      <c r="C249" s="66">
        <v>391225</v>
      </c>
      <c r="D249" s="66" t="s">
        <v>3215</v>
      </c>
      <c r="E249" s="61" t="s">
        <v>3216</v>
      </c>
    </row>
    <row r="250" spans="2:5" ht="15.75" x14ac:dyDescent="0.25">
      <c r="B250" t="s">
        <v>588</v>
      </c>
      <c r="C250" s="66">
        <v>388533</v>
      </c>
      <c r="D250" s="66" t="s">
        <v>3211</v>
      </c>
      <c r="E250" s="52" t="s">
        <v>3098</v>
      </c>
    </row>
    <row r="251" spans="2:5" ht="15.75" x14ac:dyDescent="0.25">
      <c r="B251" t="s">
        <v>585</v>
      </c>
      <c r="C251" s="88">
        <v>388591</v>
      </c>
      <c r="D251" s="66" t="s">
        <v>3217</v>
      </c>
      <c r="E251" s="52" t="s">
        <v>3047</v>
      </c>
    </row>
    <row r="252" spans="2:5" ht="15.75" x14ac:dyDescent="0.25">
      <c r="B252" t="s">
        <v>585</v>
      </c>
      <c r="C252" s="66">
        <v>388535</v>
      </c>
      <c r="D252" s="66" t="s">
        <v>3095</v>
      </c>
      <c r="E252" s="52" t="s">
        <v>3096</v>
      </c>
    </row>
    <row r="253" spans="2:5" ht="15.75" x14ac:dyDescent="0.25">
      <c r="B253" t="s">
        <v>585</v>
      </c>
      <c r="C253" s="66">
        <v>387928</v>
      </c>
      <c r="D253" s="66" t="s">
        <v>3218</v>
      </c>
      <c r="E253" s="52" t="s">
        <v>3053</v>
      </c>
    </row>
    <row r="254" spans="2:5" ht="15" customHeight="1" thickBot="1" x14ac:dyDescent="0.3">
      <c r="B254" t="s">
        <v>585</v>
      </c>
      <c r="C254" s="66">
        <v>387926</v>
      </c>
      <c r="D254" s="66" t="s">
        <v>3219</v>
      </c>
      <c r="E254" s="61" t="s">
        <v>3053</v>
      </c>
    </row>
    <row r="255" spans="2:5" ht="15.75" x14ac:dyDescent="0.25">
      <c r="B255" t="s">
        <v>585</v>
      </c>
      <c r="C255" s="66">
        <v>401638</v>
      </c>
      <c r="D255" s="66" t="s">
        <v>3469</v>
      </c>
      <c r="E255" s="52" t="s">
        <v>3468</v>
      </c>
    </row>
  </sheetData>
  <mergeCells count="2">
    <mergeCell ref="D62:E62"/>
    <mergeCell ref="D63:E63"/>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9"/>
  <sheetViews>
    <sheetView workbookViewId="0">
      <selection activeCell="F9" sqref="F9"/>
    </sheetView>
  </sheetViews>
  <sheetFormatPr baseColWidth="10" defaultRowHeight="15" x14ac:dyDescent="0.25"/>
  <sheetData>
    <row r="1" spans="2:5" ht="15.75" x14ac:dyDescent="0.25">
      <c r="C1" s="60">
        <v>385413</v>
      </c>
      <c r="D1" s="93" t="s">
        <v>2522</v>
      </c>
      <c r="E1" s="94"/>
    </row>
    <row r="2" spans="2:5" ht="16.5" thickBot="1" x14ac:dyDescent="0.3">
      <c r="B2" t="s">
        <v>588</v>
      </c>
      <c r="C2" s="66">
        <v>385707</v>
      </c>
      <c r="D2" s="66" t="s">
        <v>2556</v>
      </c>
      <c r="E2" s="52" t="s">
        <v>2557</v>
      </c>
    </row>
    <row r="3" spans="2:5" ht="17.100000000000001" customHeight="1" thickBot="1" x14ac:dyDescent="0.3">
      <c r="C3" s="66">
        <v>385724</v>
      </c>
      <c r="D3" s="71" t="s">
        <v>2541</v>
      </c>
      <c r="E3" s="64" t="s">
        <v>2442</v>
      </c>
    </row>
    <row r="4" spans="2:5" ht="17.100000000000001" customHeight="1" x14ac:dyDescent="0.25">
      <c r="C4" s="66">
        <v>385923</v>
      </c>
      <c r="D4" s="66" t="s">
        <v>2555</v>
      </c>
      <c r="E4" s="64" t="s">
        <v>2450</v>
      </c>
    </row>
    <row r="5" spans="2:5" ht="15.75" x14ac:dyDescent="0.25">
      <c r="C5" s="66">
        <v>386579</v>
      </c>
      <c r="D5" s="66" t="s">
        <v>2603</v>
      </c>
      <c r="E5" s="52" t="s">
        <v>2604</v>
      </c>
    </row>
    <row r="6" spans="2:5" ht="15.75" x14ac:dyDescent="0.25">
      <c r="C6" s="66">
        <v>387901</v>
      </c>
      <c r="D6" s="66" t="s">
        <v>3046</v>
      </c>
      <c r="E6" s="52" t="s">
        <v>3047</v>
      </c>
    </row>
    <row r="7" spans="2:5" ht="15.75" x14ac:dyDescent="0.25">
      <c r="C7" s="66">
        <v>387907</v>
      </c>
      <c r="D7" s="66" t="s">
        <v>3050</v>
      </c>
      <c r="E7" s="52" t="s">
        <v>3051</v>
      </c>
    </row>
    <row r="8" spans="2:5" ht="15.75" x14ac:dyDescent="0.25">
      <c r="C8" s="66">
        <v>388122</v>
      </c>
      <c r="D8" s="82" t="s">
        <v>3070</v>
      </c>
      <c r="E8" s="52" t="s">
        <v>3071</v>
      </c>
    </row>
    <row r="9" spans="2:5" ht="15.75" x14ac:dyDescent="0.25">
      <c r="C9" s="66">
        <v>388485</v>
      </c>
      <c r="D9" s="66" t="s">
        <v>3093</v>
      </c>
      <c r="E9" s="52" t="s">
        <v>3094</v>
      </c>
    </row>
  </sheetData>
  <mergeCells count="1">
    <mergeCell ref="D1:E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6"/>
  <sheetViews>
    <sheetView workbookViewId="0">
      <selection activeCell="E4" sqref="E4"/>
    </sheetView>
  </sheetViews>
  <sheetFormatPr baseColWidth="10" defaultRowHeight="15" x14ac:dyDescent="0.25"/>
  <cols>
    <col min="2" max="2" width="15.28515625" customWidth="1"/>
  </cols>
  <sheetData>
    <row r="2" spans="1:3" x14ac:dyDescent="0.25">
      <c r="B2" s="38" t="s">
        <v>528</v>
      </c>
    </row>
    <row r="4" spans="1:3" x14ac:dyDescent="0.25">
      <c r="A4">
        <v>1</v>
      </c>
      <c r="B4" t="s">
        <v>535</v>
      </c>
    </row>
    <row r="5" spans="1:3" x14ac:dyDescent="0.25">
      <c r="A5">
        <f>+A4+1</f>
        <v>2</v>
      </c>
      <c r="B5" t="s">
        <v>518</v>
      </c>
    </row>
    <row r="6" spans="1:3" x14ac:dyDescent="0.25">
      <c r="A6">
        <f t="shared" ref="A6:A46" si="0">+A5+1</f>
        <v>3</v>
      </c>
      <c r="B6" t="s">
        <v>519</v>
      </c>
      <c r="C6" t="s">
        <v>3161</v>
      </c>
    </row>
    <row r="7" spans="1:3" x14ac:dyDescent="0.25">
      <c r="C7" t="s">
        <v>3162</v>
      </c>
    </row>
    <row r="8" spans="1:3" x14ac:dyDescent="0.25">
      <c r="C8" t="s">
        <v>3160</v>
      </c>
    </row>
    <row r="10" spans="1:3" x14ac:dyDescent="0.25">
      <c r="A10">
        <f>+A6+1</f>
        <v>4</v>
      </c>
      <c r="B10" t="s">
        <v>520</v>
      </c>
      <c r="C10" t="s">
        <v>3148</v>
      </c>
    </row>
    <row r="11" spans="1:3" x14ac:dyDescent="0.25">
      <c r="A11">
        <f t="shared" si="0"/>
        <v>5</v>
      </c>
      <c r="B11" t="s">
        <v>521</v>
      </c>
      <c r="C11" t="s">
        <v>3149</v>
      </c>
    </row>
    <row r="12" spans="1:3" x14ac:dyDescent="0.25">
      <c r="A12">
        <f t="shared" si="0"/>
        <v>6</v>
      </c>
      <c r="B12" t="s">
        <v>522</v>
      </c>
    </row>
    <row r="13" spans="1:3" x14ac:dyDescent="0.25">
      <c r="A13">
        <f t="shared" si="0"/>
        <v>7</v>
      </c>
      <c r="B13" t="s">
        <v>523</v>
      </c>
    </row>
    <row r="14" spans="1:3" x14ac:dyDescent="0.25">
      <c r="A14">
        <f t="shared" si="0"/>
        <v>8</v>
      </c>
      <c r="B14" t="s">
        <v>524</v>
      </c>
    </row>
    <row r="15" spans="1:3" x14ac:dyDescent="0.25">
      <c r="A15">
        <f t="shared" si="0"/>
        <v>9</v>
      </c>
      <c r="B15" t="s">
        <v>525</v>
      </c>
    </row>
    <row r="16" spans="1:3" x14ac:dyDescent="0.25">
      <c r="A16">
        <f t="shared" si="0"/>
        <v>10</v>
      </c>
      <c r="B16" t="s">
        <v>526</v>
      </c>
    </row>
    <row r="17" spans="1:2" x14ac:dyDescent="0.25">
      <c r="A17">
        <f t="shared" si="0"/>
        <v>11</v>
      </c>
      <c r="B17" t="s">
        <v>527</v>
      </c>
    </row>
    <row r="18" spans="1:2" x14ac:dyDescent="0.25">
      <c r="A18">
        <f t="shared" si="0"/>
        <v>12</v>
      </c>
      <c r="B18" t="s">
        <v>529</v>
      </c>
    </row>
    <row r="19" spans="1:2" x14ac:dyDescent="0.25">
      <c r="A19">
        <f t="shared" si="0"/>
        <v>13</v>
      </c>
      <c r="B19" t="s">
        <v>530</v>
      </c>
    </row>
    <row r="20" spans="1:2" x14ac:dyDescent="0.25">
      <c r="A20">
        <f t="shared" si="0"/>
        <v>14</v>
      </c>
      <c r="B20" t="s">
        <v>531</v>
      </c>
    </row>
    <row r="21" spans="1:2" x14ac:dyDescent="0.25">
      <c r="A21">
        <f t="shared" si="0"/>
        <v>15</v>
      </c>
      <c r="B21" t="s">
        <v>537</v>
      </c>
    </row>
    <row r="22" spans="1:2" x14ac:dyDescent="0.25">
      <c r="A22">
        <f t="shared" si="0"/>
        <v>16</v>
      </c>
      <c r="B22" t="s">
        <v>532</v>
      </c>
    </row>
    <row r="23" spans="1:2" x14ac:dyDescent="0.25">
      <c r="A23">
        <f t="shared" si="0"/>
        <v>17</v>
      </c>
      <c r="B23" t="s">
        <v>533</v>
      </c>
    </row>
    <row r="24" spans="1:2" x14ac:dyDescent="0.25">
      <c r="A24">
        <f t="shared" si="0"/>
        <v>18</v>
      </c>
      <c r="B24" t="s">
        <v>534</v>
      </c>
    </row>
    <row r="25" spans="1:2" x14ac:dyDescent="0.25">
      <c r="A25">
        <f t="shared" si="0"/>
        <v>19</v>
      </c>
      <c r="B25" t="s">
        <v>536</v>
      </c>
    </row>
    <row r="26" spans="1:2" x14ac:dyDescent="0.25">
      <c r="A26">
        <f t="shared" si="0"/>
        <v>20</v>
      </c>
      <c r="B26" t="s">
        <v>556</v>
      </c>
    </row>
    <row r="27" spans="1:2" x14ac:dyDescent="0.25">
      <c r="A27">
        <f t="shared" si="0"/>
        <v>21</v>
      </c>
      <c r="B27" t="s">
        <v>538</v>
      </c>
    </row>
    <row r="28" spans="1:2" x14ac:dyDescent="0.25">
      <c r="A28">
        <f t="shared" si="0"/>
        <v>22</v>
      </c>
      <c r="B28" t="s">
        <v>539</v>
      </c>
    </row>
    <row r="29" spans="1:2" x14ac:dyDescent="0.25">
      <c r="A29">
        <f t="shared" si="0"/>
        <v>23</v>
      </c>
      <c r="B29" t="s">
        <v>540</v>
      </c>
    </row>
    <row r="30" spans="1:2" x14ac:dyDescent="0.25">
      <c r="A30">
        <f t="shared" si="0"/>
        <v>24</v>
      </c>
      <c r="B30" t="s">
        <v>541</v>
      </c>
    </row>
    <row r="31" spans="1:2" x14ac:dyDescent="0.25">
      <c r="A31">
        <f t="shared" si="0"/>
        <v>25</v>
      </c>
      <c r="B31" t="s">
        <v>542</v>
      </c>
    </row>
    <row r="32" spans="1:2" x14ac:dyDescent="0.25">
      <c r="A32">
        <f t="shared" si="0"/>
        <v>26</v>
      </c>
      <c r="B32" t="s">
        <v>543</v>
      </c>
    </row>
    <row r="33" spans="1:4" x14ac:dyDescent="0.25">
      <c r="A33">
        <f t="shared" si="0"/>
        <v>27</v>
      </c>
      <c r="B33" t="s">
        <v>554</v>
      </c>
    </row>
    <row r="34" spans="1:4" x14ac:dyDescent="0.25">
      <c r="A34">
        <f t="shared" si="0"/>
        <v>28</v>
      </c>
      <c r="B34" t="s">
        <v>544</v>
      </c>
    </row>
    <row r="35" spans="1:4" x14ac:dyDescent="0.25">
      <c r="A35">
        <f t="shared" si="0"/>
        <v>29</v>
      </c>
      <c r="B35" t="s">
        <v>545</v>
      </c>
      <c r="D35" t="s">
        <v>3220</v>
      </c>
    </row>
    <row r="36" spans="1:4" x14ac:dyDescent="0.25">
      <c r="A36">
        <f t="shared" si="0"/>
        <v>30</v>
      </c>
      <c r="B36" t="s">
        <v>546</v>
      </c>
    </row>
    <row r="37" spans="1:4" x14ac:dyDescent="0.25">
      <c r="A37">
        <f t="shared" si="0"/>
        <v>31</v>
      </c>
      <c r="B37" t="s">
        <v>547</v>
      </c>
    </row>
    <row r="38" spans="1:4" x14ac:dyDescent="0.25">
      <c r="A38">
        <f t="shared" si="0"/>
        <v>32</v>
      </c>
      <c r="B38" t="s">
        <v>548</v>
      </c>
    </row>
    <row r="39" spans="1:4" x14ac:dyDescent="0.25">
      <c r="A39">
        <f t="shared" si="0"/>
        <v>33</v>
      </c>
      <c r="B39" t="s">
        <v>549</v>
      </c>
    </row>
    <row r="40" spans="1:4" x14ac:dyDescent="0.25">
      <c r="A40">
        <f t="shared" si="0"/>
        <v>34</v>
      </c>
      <c r="B40" t="s">
        <v>550</v>
      </c>
    </row>
    <row r="41" spans="1:4" x14ac:dyDescent="0.25">
      <c r="A41">
        <f t="shared" si="0"/>
        <v>35</v>
      </c>
      <c r="B41" t="s">
        <v>551</v>
      </c>
    </row>
    <row r="42" spans="1:4" x14ac:dyDescent="0.25">
      <c r="A42">
        <f t="shared" si="0"/>
        <v>36</v>
      </c>
      <c r="B42" t="s">
        <v>552</v>
      </c>
    </row>
    <row r="43" spans="1:4" x14ac:dyDescent="0.25">
      <c r="A43">
        <f t="shared" si="0"/>
        <v>37</v>
      </c>
      <c r="B43" t="s">
        <v>555</v>
      </c>
    </row>
    <row r="44" spans="1:4" x14ac:dyDescent="0.25">
      <c r="A44">
        <f t="shared" si="0"/>
        <v>38</v>
      </c>
      <c r="B44" t="s">
        <v>553</v>
      </c>
    </row>
    <row r="45" spans="1:4" x14ac:dyDescent="0.25">
      <c r="A45">
        <f t="shared" si="0"/>
        <v>39</v>
      </c>
      <c r="B45" t="s">
        <v>557</v>
      </c>
    </row>
    <row r="46" spans="1:4" x14ac:dyDescent="0.25">
      <c r="A46">
        <f t="shared" si="0"/>
        <v>40</v>
      </c>
      <c r="B46" t="s">
        <v>558</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1532"/>
  <sheetViews>
    <sheetView topLeftCell="A40" workbookViewId="0">
      <selection activeCell="I91" sqref="I91"/>
    </sheetView>
  </sheetViews>
  <sheetFormatPr baseColWidth="10" defaultRowHeight="15" x14ac:dyDescent="0.25"/>
  <cols>
    <col min="6" max="6" width="23.28515625" customWidth="1"/>
    <col min="14" max="14" width="12" bestFit="1" customWidth="1"/>
    <col min="15" max="15" width="13" customWidth="1"/>
  </cols>
  <sheetData>
    <row r="3" spans="1:7" x14ac:dyDescent="0.25">
      <c r="A3" t="s">
        <v>2240</v>
      </c>
      <c r="G3" t="s">
        <v>2242</v>
      </c>
    </row>
    <row r="4" spans="1:7" x14ac:dyDescent="0.25">
      <c r="A4" t="s">
        <v>2241</v>
      </c>
      <c r="G4" t="s">
        <v>2244</v>
      </c>
    </row>
    <row r="5" spans="1:7" x14ac:dyDescent="0.25">
      <c r="A5" t="s">
        <v>2243</v>
      </c>
      <c r="G5" t="s">
        <v>2245</v>
      </c>
    </row>
    <row r="6" spans="1:7" x14ac:dyDescent="0.25">
      <c r="A6" t="s">
        <v>2246</v>
      </c>
    </row>
    <row r="11" spans="1:7" x14ac:dyDescent="0.25">
      <c r="A11" t="s">
        <v>2239</v>
      </c>
    </row>
    <row r="21" spans="1:15" x14ac:dyDescent="0.25">
      <c r="A21" t="s">
        <v>2238</v>
      </c>
    </row>
    <row r="22" spans="1:15" x14ac:dyDescent="0.25">
      <c r="A22" t="s">
        <v>735</v>
      </c>
    </row>
    <row r="23" spans="1:15" x14ac:dyDescent="0.25">
      <c r="A23" t="s">
        <v>736</v>
      </c>
    </row>
    <row r="24" spans="1:15" x14ac:dyDescent="0.25">
      <c r="A24" t="s">
        <v>737</v>
      </c>
    </row>
    <row r="25" spans="1:15" ht="15.75" x14ac:dyDescent="0.3">
      <c r="A25" t="s">
        <v>738</v>
      </c>
    </row>
    <row r="27" spans="1:15" x14ac:dyDescent="0.25">
      <c r="O27" t="s">
        <v>25</v>
      </c>
    </row>
    <row r="28" spans="1:15" x14ac:dyDescent="0.25">
      <c r="A28" t="s">
        <v>739</v>
      </c>
    </row>
    <row r="30" spans="1:15" x14ac:dyDescent="0.25">
      <c r="B30">
        <f>16000000/64</f>
        <v>250000</v>
      </c>
      <c r="C30" t="s">
        <v>740</v>
      </c>
    </row>
    <row r="33" spans="1:6" s="26" customFormat="1" x14ac:dyDescent="0.25">
      <c r="A33" s="26" t="s">
        <v>2237</v>
      </c>
      <c r="E33" s="26" t="s">
        <v>2247</v>
      </c>
    </row>
    <row r="35" spans="1:6" x14ac:dyDescent="0.25">
      <c r="A35" t="s">
        <v>741</v>
      </c>
      <c r="B35">
        <v>17626</v>
      </c>
      <c r="E35" t="s">
        <v>2012</v>
      </c>
      <c r="F35">
        <v>1297739</v>
      </c>
    </row>
    <row r="36" spans="1:6" x14ac:dyDescent="0.25">
      <c r="A36" t="s">
        <v>742</v>
      </c>
      <c r="B36">
        <v>2521</v>
      </c>
      <c r="E36" t="s">
        <v>741</v>
      </c>
      <c r="F36">
        <v>1240074</v>
      </c>
    </row>
    <row r="37" spans="1:6" x14ac:dyDescent="0.25">
      <c r="A37" t="s">
        <v>743</v>
      </c>
      <c r="B37">
        <v>2112</v>
      </c>
      <c r="E37" t="s">
        <v>746</v>
      </c>
      <c r="F37">
        <v>857979</v>
      </c>
    </row>
    <row r="38" spans="1:6" x14ac:dyDescent="0.25">
      <c r="A38" t="s">
        <v>744</v>
      </c>
      <c r="B38">
        <v>1482</v>
      </c>
      <c r="E38" t="s">
        <v>743</v>
      </c>
      <c r="F38">
        <v>305205</v>
      </c>
    </row>
    <row r="39" spans="1:6" x14ac:dyDescent="0.25">
      <c r="A39" t="s">
        <v>745</v>
      </c>
      <c r="B39">
        <v>896</v>
      </c>
      <c r="E39" t="s">
        <v>745</v>
      </c>
      <c r="F39">
        <v>195691</v>
      </c>
    </row>
    <row r="40" spans="1:6" x14ac:dyDescent="0.25">
      <c r="A40" t="s">
        <v>746</v>
      </c>
      <c r="B40">
        <v>606</v>
      </c>
      <c r="E40" t="s">
        <v>1647</v>
      </c>
      <c r="F40">
        <v>176817</v>
      </c>
    </row>
    <row r="41" spans="1:6" x14ac:dyDescent="0.25">
      <c r="A41" t="s">
        <v>747</v>
      </c>
      <c r="B41">
        <v>579</v>
      </c>
      <c r="E41" t="s">
        <v>742</v>
      </c>
      <c r="F41">
        <v>122190</v>
      </c>
    </row>
    <row r="42" spans="1:6" x14ac:dyDescent="0.25">
      <c r="A42" t="s">
        <v>748</v>
      </c>
      <c r="B42">
        <v>557</v>
      </c>
      <c r="E42" t="s">
        <v>2205</v>
      </c>
      <c r="F42">
        <v>118324</v>
      </c>
    </row>
    <row r="43" spans="1:6" x14ac:dyDescent="0.25">
      <c r="A43" t="s">
        <v>749</v>
      </c>
      <c r="B43">
        <v>444</v>
      </c>
      <c r="E43" t="s">
        <v>749</v>
      </c>
      <c r="F43">
        <v>92144</v>
      </c>
    </row>
    <row r="44" spans="1:6" x14ac:dyDescent="0.25">
      <c r="A44" t="s">
        <v>750</v>
      </c>
      <c r="B44">
        <v>423</v>
      </c>
      <c r="E44" t="s">
        <v>805</v>
      </c>
      <c r="F44">
        <v>53562</v>
      </c>
    </row>
    <row r="45" spans="1:6" x14ac:dyDescent="0.25">
      <c r="A45" t="s">
        <v>751</v>
      </c>
      <c r="B45">
        <v>388</v>
      </c>
      <c r="E45" t="s">
        <v>744</v>
      </c>
      <c r="F45">
        <v>53347</v>
      </c>
    </row>
    <row r="46" spans="1:6" x14ac:dyDescent="0.25">
      <c r="A46" t="s">
        <v>752</v>
      </c>
      <c r="B46">
        <v>284</v>
      </c>
      <c r="E46" t="s">
        <v>755</v>
      </c>
      <c r="F46">
        <v>44768</v>
      </c>
    </row>
    <row r="47" spans="1:6" x14ac:dyDescent="0.25">
      <c r="A47" t="s">
        <v>753</v>
      </c>
      <c r="B47">
        <v>203</v>
      </c>
      <c r="E47" t="s">
        <v>750</v>
      </c>
      <c r="F47">
        <v>44577</v>
      </c>
    </row>
    <row r="48" spans="1:6" x14ac:dyDescent="0.25">
      <c r="A48" t="s">
        <v>754</v>
      </c>
      <c r="B48">
        <v>194</v>
      </c>
      <c r="E48" t="s">
        <v>765</v>
      </c>
      <c r="F48">
        <v>43530</v>
      </c>
    </row>
    <row r="49" spans="1:6" x14ac:dyDescent="0.25">
      <c r="A49" t="s">
        <v>755</v>
      </c>
      <c r="B49">
        <v>183</v>
      </c>
      <c r="E49" t="s">
        <v>2068</v>
      </c>
      <c r="F49">
        <v>33482</v>
      </c>
    </row>
    <row r="50" spans="1:6" x14ac:dyDescent="0.25">
      <c r="A50" t="s">
        <v>756</v>
      </c>
      <c r="B50">
        <v>157</v>
      </c>
      <c r="E50" t="s">
        <v>782</v>
      </c>
      <c r="F50">
        <v>23173</v>
      </c>
    </row>
    <row r="51" spans="1:6" x14ac:dyDescent="0.25">
      <c r="A51" t="s">
        <v>757</v>
      </c>
      <c r="B51">
        <v>139</v>
      </c>
      <c r="E51" t="s">
        <v>786</v>
      </c>
      <c r="F51">
        <v>20096</v>
      </c>
    </row>
    <row r="52" spans="1:6" x14ac:dyDescent="0.25">
      <c r="A52" t="s">
        <v>758</v>
      </c>
      <c r="B52">
        <v>128</v>
      </c>
      <c r="E52" t="s">
        <v>747</v>
      </c>
      <c r="F52">
        <v>17526</v>
      </c>
    </row>
    <row r="53" spans="1:6" x14ac:dyDescent="0.25">
      <c r="A53" t="s">
        <v>759</v>
      </c>
      <c r="B53">
        <v>126</v>
      </c>
      <c r="E53" t="s">
        <v>763</v>
      </c>
      <c r="F53">
        <v>17052</v>
      </c>
    </row>
    <row r="54" spans="1:6" x14ac:dyDescent="0.25">
      <c r="A54" t="s">
        <v>760</v>
      </c>
      <c r="B54">
        <v>123</v>
      </c>
      <c r="E54" t="s">
        <v>766</v>
      </c>
      <c r="F54">
        <v>15744</v>
      </c>
    </row>
    <row r="55" spans="1:6" x14ac:dyDescent="0.25">
      <c r="A55" t="s">
        <v>761</v>
      </c>
      <c r="B55">
        <v>111</v>
      </c>
      <c r="E55" t="s">
        <v>1052</v>
      </c>
      <c r="F55">
        <v>13371</v>
      </c>
    </row>
    <row r="56" spans="1:6" x14ac:dyDescent="0.25">
      <c r="A56" t="s">
        <v>762</v>
      </c>
      <c r="B56">
        <v>107</v>
      </c>
      <c r="E56" t="s">
        <v>777</v>
      </c>
      <c r="F56">
        <v>13343</v>
      </c>
    </row>
    <row r="57" spans="1:6" x14ac:dyDescent="0.25">
      <c r="A57" t="s">
        <v>763</v>
      </c>
      <c r="B57">
        <v>91</v>
      </c>
      <c r="E57" t="s">
        <v>748</v>
      </c>
      <c r="F57">
        <v>12682</v>
      </c>
    </row>
    <row r="58" spans="1:6" x14ac:dyDescent="0.25">
      <c r="A58" t="s">
        <v>764</v>
      </c>
      <c r="B58">
        <v>78</v>
      </c>
      <c r="E58" t="s">
        <v>795</v>
      </c>
      <c r="F58">
        <v>12422</v>
      </c>
    </row>
    <row r="59" spans="1:6" x14ac:dyDescent="0.25">
      <c r="A59" t="s">
        <v>765</v>
      </c>
      <c r="B59">
        <v>72</v>
      </c>
      <c r="E59" t="s">
        <v>758</v>
      </c>
      <c r="F59">
        <v>12329</v>
      </c>
    </row>
    <row r="60" spans="1:6" x14ac:dyDescent="0.25">
      <c r="A60" t="s">
        <v>766</v>
      </c>
      <c r="B60">
        <v>57</v>
      </c>
      <c r="E60" t="s">
        <v>2226</v>
      </c>
      <c r="F60">
        <v>11696</v>
      </c>
    </row>
    <row r="61" spans="1:6" x14ac:dyDescent="0.25">
      <c r="A61" t="s">
        <v>767</v>
      </c>
      <c r="B61">
        <v>56</v>
      </c>
      <c r="E61" t="s">
        <v>751</v>
      </c>
      <c r="F61">
        <v>11181</v>
      </c>
    </row>
    <row r="62" spans="1:6" x14ac:dyDescent="0.25">
      <c r="A62" t="s">
        <v>768</v>
      </c>
      <c r="B62">
        <v>50</v>
      </c>
      <c r="E62" t="s">
        <v>756</v>
      </c>
      <c r="F62">
        <v>9482</v>
      </c>
    </row>
    <row r="63" spans="1:6" x14ac:dyDescent="0.25">
      <c r="A63" t="s">
        <v>769</v>
      </c>
      <c r="B63">
        <v>48</v>
      </c>
      <c r="E63" t="s">
        <v>752</v>
      </c>
      <c r="F63">
        <v>9179</v>
      </c>
    </row>
    <row r="64" spans="1:6" x14ac:dyDescent="0.25">
      <c r="A64" t="s">
        <v>770</v>
      </c>
      <c r="B64">
        <v>45</v>
      </c>
      <c r="E64" t="s">
        <v>770</v>
      </c>
      <c r="F64">
        <v>9037</v>
      </c>
    </row>
    <row r="65" spans="1:6" x14ac:dyDescent="0.25">
      <c r="A65" t="s">
        <v>771</v>
      </c>
      <c r="B65">
        <v>43</v>
      </c>
      <c r="E65" t="s">
        <v>768</v>
      </c>
      <c r="F65">
        <v>8573</v>
      </c>
    </row>
    <row r="66" spans="1:6" x14ac:dyDescent="0.25">
      <c r="A66" t="s">
        <v>772</v>
      </c>
      <c r="B66">
        <v>42</v>
      </c>
      <c r="E66" t="s">
        <v>771</v>
      </c>
      <c r="F66">
        <v>7576</v>
      </c>
    </row>
    <row r="67" spans="1:6" x14ac:dyDescent="0.25">
      <c r="A67" t="s">
        <v>773</v>
      </c>
      <c r="B67">
        <v>42</v>
      </c>
      <c r="E67" t="s">
        <v>791</v>
      </c>
      <c r="F67">
        <v>7417</v>
      </c>
    </row>
    <row r="68" spans="1:6" x14ac:dyDescent="0.25">
      <c r="A68" t="s">
        <v>774</v>
      </c>
      <c r="B68">
        <v>41</v>
      </c>
      <c r="E68" t="s">
        <v>1300</v>
      </c>
      <c r="F68">
        <v>7034</v>
      </c>
    </row>
    <row r="69" spans="1:6" x14ac:dyDescent="0.25">
      <c r="A69" t="s">
        <v>775</v>
      </c>
      <c r="B69">
        <v>34</v>
      </c>
      <c r="E69" t="s">
        <v>1028</v>
      </c>
      <c r="F69">
        <v>6343</v>
      </c>
    </row>
    <row r="70" spans="1:6" x14ac:dyDescent="0.25">
      <c r="A70" t="s">
        <v>776</v>
      </c>
      <c r="B70">
        <v>33</v>
      </c>
      <c r="E70" t="s">
        <v>1676</v>
      </c>
      <c r="F70">
        <v>5410</v>
      </c>
    </row>
    <row r="71" spans="1:6" x14ac:dyDescent="0.25">
      <c r="A71" t="s">
        <v>777</v>
      </c>
      <c r="B71">
        <v>30</v>
      </c>
      <c r="E71" t="s">
        <v>1329</v>
      </c>
      <c r="F71">
        <v>4961</v>
      </c>
    </row>
    <row r="72" spans="1:6" x14ac:dyDescent="0.25">
      <c r="A72" t="s">
        <v>778</v>
      </c>
      <c r="B72">
        <v>28</v>
      </c>
      <c r="E72" t="s">
        <v>774</v>
      </c>
      <c r="F72">
        <v>4533</v>
      </c>
    </row>
    <row r="73" spans="1:6" x14ac:dyDescent="0.25">
      <c r="A73" t="s">
        <v>779</v>
      </c>
      <c r="B73">
        <v>26</v>
      </c>
      <c r="E73" t="s">
        <v>753</v>
      </c>
      <c r="F73">
        <v>4259</v>
      </c>
    </row>
    <row r="74" spans="1:6" x14ac:dyDescent="0.25">
      <c r="A74" t="s">
        <v>780</v>
      </c>
      <c r="B74">
        <v>26</v>
      </c>
      <c r="E74" t="s">
        <v>754</v>
      </c>
      <c r="F74">
        <v>4138</v>
      </c>
    </row>
    <row r="75" spans="1:6" x14ac:dyDescent="0.25">
      <c r="A75" t="s">
        <v>781</v>
      </c>
      <c r="B75">
        <v>25</v>
      </c>
      <c r="E75" t="s">
        <v>2113</v>
      </c>
      <c r="F75">
        <v>3906</v>
      </c>
    </row>
    <row r="76" spans="1:6" x14ac:dyDescent="0.25">
      <c r="A76" t="s">
        <v>782</v>
      </c>
      <c r="B76">
        <v>25</v>
      </c>
      <c r="E76" t="s">
        <v>1744</v>
      </c>
      <c r="F76">
        <v>3744</v>
      </c>
    </row>
    <row r="77" spans="1:6" x14ac:dyDescent="0.25">
      <c r="A77" t="s">
        <v>783</v>
      </c>
      <c r="B77">
        <v>21</v>
      </c>
      <c r="E77" t="s">
        <v>2076</v>
      </c>
      <c r="F77">
        <v>3319</v>
      </c>
    </row>
    <row r="78" spans="1:6" x14ac:dyDescent="0.25">
      <c r="A78" t="s">
        <v>784</v>
      </c>
      <c r="B78">
        <v>19</v>
      </c>
      <c r="E78" t="s">
        <v>772</v>
      </c>
      <c r="F78">
        <v>3178</v>
      </c>
    </row>
    <row r="79" spans="1:6" x14ac:dyDescent="0.25">
      <c r="A79" t="s">
        <v>785</v>
      </c>
      <c r="B79">
        <v>16</v>
      </c>
      <c r="E79" t="s">
        <v>759</v>
      </c>
      <c r="F79">
        <v>2962</v>
      </c>
    </row>
    <row r="80" spans="1:6" x14ac:dyDescent="0.25">
      <c r="A80" t="s">
        <v>786</v>
      </c>
      <c r="B80">
        <v>16</v>
      </c>
      <c r="E80" t="s">
        <v>783</v>
      </c>
      <c r="F80">
        <v>2835</v>
      </c>
    </row>
    <row r="81" spans="1:6" x14ac:dyDescent="0.25">
      <c r="A81" t="s">
        <v>787</v>
      </c>
      <c r="B81">
        <v>14</v>
      </c>
      <c r="E81" t="s">
        <v>784</v>
      </c>
      <c r="F81">
        <v>2695</v>
      </c>
    </row>
    <row r="82" spans="1:6" x14ac:dyDescent="0.25">
      <c r="A82" t="s">
        <v>788</v>
      </c>
      <c r="B82">
        <v>12</v>
      </c>
      <c r="E82" t="s">
        <v>800</v>
      </c>
      <c r="F82">
        <v>2592</v>
      </c>
    </row>
    <row r="83" spans="1:6" x14ac:dyDescent="0.25">
      <c r="A83" t="s">
        <v>789</v>
      </c>
      <c r="B83">
        <v>12</v>
      </c>
      <c r="E83" t="s">
        <v>1812</v>
      </c>
      <c r="F83">
        <v>2343</v>
      </c>
    </row>
    <row r="84" spans="1:6" x14ac:dyDescent="0.25">
      <c r="A84" t="s">
        <v>790</v>
      </c>
      <c r="B84">
        <v>11</v>
      </c>
      <c r="E84" t="s">
        <v>1237</v>
      </c>
      <c r="F84">
        <v>2301</v>
      </c>
    </row>
    <row r="85" spans="1:6" x14ac:dyDescent="0.25">
      <c r="A85" t="s">
        <v>791</v>
      </c>
      <c r="B85">
        <v>10</v>
      </c>
      <c r="E85" t="s">
        <v>775</v>
      </c>
      <c r="F85">
        <v>1760</v>
      </c>
    </row>
    <row r="86" spans="1:6" x14ac:dyDescent="0.25">
      <c r="A86" t="s">
        <v>792</v>
      </c>
      <c r="B86">
        <v>9</v>
      </c>
      <c r="E86" t="s">
        <v>787</v>
      </c>
      <c r="F86">
        <v>1736</v>
      </c>
    </row>
    <row r="87" spans="1:6" x14ac:dyDescent="0.25">
      <c r="A87" t="s">
        <v>793</v>
      </c>
      <c r="B87">
        <v>7</v>
      </c>
      <c r="E87" t="s">
        <v>804</v>
      </c>
      <c r="F87">
        <v>1513</v>
      </c>
    </row>
    <row r="88" spans="1:6" x14ac:dyDescent="0.25">
      <c r="A88" t="s">
        <v>794</v>
      </c>
      <c r="B88">
        <v>7</v>
      </c>
      <c r="E88" t="s">
        <v>778</v>
      </c>
      <c r="F88">
        <v>1402</v>
      </c>
    </row>
    <row r="89" spans="1:6" x14ac:dyDescent="0.25">
      <c r="A89" t="s">
        <v>795</v>
      </c>
      <c r="B89">
        <v>6</v>
      </c>
      <c r="E89" t="s">
        <v>788</v>
      </c>
      <c r="F89">
        <v>1239</v>
      </c>
    </row>
    <row r="90" spans="1:6" x14ac:dyDescent="0.25">
      <c r="A90" t="s">
        <v>796</v>
      </c>
      <c r="B90">
        <v>6</v>
      </c>
      <c r="E90" t="s">
        <v>767</v>
      </c>
      <c r="F90">
        <v>1230</v>
      </c>
    </row>
    <row r="91" spans="1:6" x14ac:dyDescent="0.25">
      <c r="A91" t="s">
        <v>797</v>
      </c>
      <c r="B91">
        <v>6</v>
      </c>
      <c r="E91" t="s">
        <v>1927</v>
      </c>
      <c r="F91">
        <v>1167</v>
      </c>
    </row>
    <row r="92" spans="1:6" x14ac:dyDescent="0.25">
      <c r="A92" t="s">
        <v>798</v>
      </c>
      <c r="B92">
        <v>4</v>
      </c>
      <c r="E92" t="s">
        <v>803</v>
      </c>
      <c r="F92">
        <v>1162</v>
      </c>
    </row>
    <row r="93" spans="1:6" x14ac:dyDescent="0.25">
      <c r="A93" t="s">
        <v>799</v>
      </c>
      <c r="B93">
        <v>2</v>
      </c>
      <c r="E93" t="s">
        <v>779</v>
      </c>
      <c r="F93">
        <v>1053</v>
      </c>
    </row>
    <row r="94" spans="1:6" x14ac:dyDescent="0.25">
      <c r="A94" t="s">
        <v>800</v>
      </c>
      <c r="B94">
        <v>2</v>
      </c>
      <c r="E94" t="s">
        <v>1458</v>
      </c>
      <c r="F94">
        <v>962</v>
      </c>
    </row>
    <row r="95" spans="1:6" x14ac:dyDescent="0.25">
      <c r="A95" t="s">
        <v>801</v>
      </c>
      <c r="B95">
        <v>1</v>
      </c>
      <c r="E95" t="s">
        <v>798</v>
      </c>
      <c r="F95">
        <v>940</v>
      </c>
    </row>
    <row r="96" spans="1:6" x14ac:dyDescent="0.25">
      <c r="A96" t="s">
        <v>802</v>
      </c>
      <c r="B96">
        <v>1</v>
      </c>
      <c r="E96" t="s">
        <v>801</v>
      </c>
      <c r="F96">
        <v>892</v>
      </c>
    </row>
    <row r="97" spans="1:6" x14ac:dyDescent="0.25">
      <c r="A97" t="s">
        <v>803</v>
      </c>
      <c r="B97">
        <v>1</v>
      </c>
      <c r="E97" t="s">
        <v>802</v>
      </c>
      <c r="F97">
        <v>890</v>
      </c>
    </row>
    <row r="98" spans="1:6" x14ac:dyDescent="0.25">
      <c r="A98" t="s">
        <v>804</v>
      </c>
      <c r="B98">
        <v>1</v>
      </c>
      <c r="E98" t="s">
        <v>2093</v>
      </c>
      <c r="F98">
        <v>862</v>
      </c>
    </row>
    <row r="99" spans="1:6" x14ac:dyDescent="0.25">
      <c r="A99" t="s">
        <v>805</v>
      </c>
      <c r="B99">
        <v>1</v>
      </c>
      <c r="E99" t="s">
        <v>1790</v>
      </c>
      <c r="F99">
        <v>729</v>
      </c>
    </row>
    <row r="100" spans="1:6" x14ac:dyDescent="0.25">
      <c r="A100" t="s">
        <v>806</v>
      </c>
      <c r="B100">
        <v>1</v>
      </c>
      <c r="E100" t="s">
        <v>1878</v>
      </c>
      <c r="F100">
        <v>591</v>
      </c>
    </row>
    <row r="101" spans="1:6" x14ac:dyDescent="0.25">
      <c r="A101" t="s">
        <v>807</v>
      </c>
      <c r="B101">
        <v>0</v>
      </c>
      <c r="E101" t="s">
        <v>760</v>
      </c>
      <c r="F101">
        <v>481</v>
      </c>
    </row>
    <row r="102" spans="1:6" x14ac:dyDescent="0.25">
      <c r="A102" t="s">
        <v>808</v>
      </c>
      <c r="B102">
        <v>0</v>
      </c>
      <c r="E102" t="s">
        <v>2062</v>
      </c>
      <c r="F102">
        <v>462</v>
      </c>
    </row>
    <row r="103" spans="1:6" x14ac:dyDescent="0.25">
      <c r="A103" t="s">
        <v>809</v>
      </c>
      <c r="B103">
        <v>0</v>
      </c>
      <c r="E103" t="s">
        <v>1838</v>
      </c>
      <c r="F103">
        <v>460</v>
      </c>
    </row>
    <row r="104" spans="1:6" x14ac:dyDescent="0.25">
      <c r="A104" t="s">
        <v>810</v>
      </c>
      <c r="B104">
        <v>0</v>
      </c>
      <c r="E104" t="s">
        <v>1822</v>
      </c>
      <c r="F104">
        <v>426</v>
      </c>
    </row>
    <row r="105" spans="1:6" x14ac:dyDescent="0.25">
      <c r="A105" t="s">
        <v>811</v>
      </c>
      <c r="B105">
        <v>0</v>
      </c>
      <c r="E105" t="s">
        <v>902</v>
      </c>
      <c r="F105">
        <v>397</v>
      </c>
    </row>
    <row r="106" spans="1:6" x14ac:dyDescent="0.25">
      <c r="A106" t="s">
        <v>812</v>
      </c>
      <c r="B106">
        <v>0</v>
      </c>
      <c r="E106" t="s">
        <v>780</v>
      </c>
      <c r="F106">
        <v>377</v>
      </c>
    </row>
    <row r="107" spans="1:6" x14ac:dyDescent="0.25">
      <c r="A107" t="s">
        <v>813</v>
      </c>
      <c r="B107">
        <v>0</v>
      </c>
      <c r="E107" t="s">
        <v>1734</v>
      </c>
      <c r="F107">
        <v>370</v>
      </c>
    </row>
    <row r="108" spans="1:6" x14ac:dyDescent="0.25">
      <c r="A108" t="s">
        <v>814</v>
      </c>
      <c r="B108">
        <v>0</v>
      </c>
      <c r="E108" t="s">
        <v>773</v>
      </c>
      <c r="F108">
        <v>358</v>
      </c>
    </row>
    <row r="109" spans="1:6" x14ac:dyDescent="0.25">
      <c r="A109" t="s">
        <v>815</v>
      </c>
      <c r="B109">
        <v>0</v>
      </c>
      <c r="E109" t="s">
        <v>1394</v>
      </c>
      <c r="F109">
        <v>309</v>
      </c>
    </row>
    <row r="110" spans="1:6" x14ac:dyDescent="0.25">
      <c r="A110" t="s">
        <v>816</v>
      </c>
      <c r="B110">
        <v>0</v>
      </c>
      <c r="E110" t="s">
        <v>1388</v>
      </c>
      <c r="F110">
        <v>265</v>
      </c>
    </row>
    <row r="111" spans="1:6" x14ac:dyDescent="0.25">
      <c r="A111" t="s">
        <v>817</v>
      </c>
      <c r="B111">
        <v>0</v>
      </c>
      <c r="E111" t="s">
        <v>1657</v>
      </c>
      <c r="F111">
        <v>221</v>
      </c>
    </row>
    <row r="112" spans="1:6" x14ac:dyDescent="0.25">
      <c r="A112" t="s">
        <v>818</v>
      </c>
      <c r="B112">
        <v>0</v>
      </c>
      <c r="E112" t="s">
        <v>1988</v>
      </c>
      <c r="F112">
        <v>219</v>
      </c>
    </row>
    <row r="113" spans="1:6" x14ac:dyDescent="0.25">
      <c r="A113" t="s">
        <v>819</v>
      </c>
      <c r="B113">
        <v>0</v>
      </c>
      <c r="E113" t="s">
        <v>794</v>
      </c>
      <c r="F113">
        <v>193</v>
      </c>
    </row>
    <row r="114" spans="1:6" x14ac:dyDescent="0.25">
      <c r="A114" t="s">
        <v>820</v>
      </c>
      <c r="B114">
        <v>0</v>
      </c>
      <c r="E114" t="s">
        <v>797</v>
      </c>
      <c r="F114">
        <v>187</v>
      </c>
    </row>
    <row r="115" spans="1:6" x14ac:dyDescent="0.25">
      <c r="A115" t="s">
        <v>821</v>
      </c>
      <c r="B115">
        <v>0</v>
      </c>
      <c r="E115" t="s">
        <v>1748</v>
      </c>
      <c r="F115">
        <v>151</v>
      </c>
    </row>
    <row r="116" spans="1:6" x14ac:dyDescent="0.25">
      <c r="A116" t="s">
        <v>822</v>
      </c>
      <c r="B116">
        <v>0</v>
      </c>
      <c r="E116" t="s">
        <v>1183</v>
      </c>
      <c r="F116">
        <v>141</v>
      </c>
    </row>
    <row r="117" spans="1:6" x14ac:dyDescent="0.25">
      <c r="A117" t="s">
        <v>823</v>
      </c>
      <c r="B117">
        <v>0</v>
      </c>
      <c r="E117" t="s">
        <v>769</v>
      </c>
      <c r="F117">
        <v>119</v>
      </c>
    </row>
    <row r="118" spans="1:6" x14ac:dyDescent="0.25">
      <c r="A118" t="s">
        <v>824</v>
      </c>
      <c r="B118">
        <v>0</v>
      </c>
      <c r="E118" t="s">
        <v>781</v>
      </c>
      <c r="F118">
        <v>110</v>
      </c>
    </row>
    <row r="119" spans="1:6" x14ac:dyDescent="0.25">
      <c r="A119" t="s">
        <v>825</v>
      </c>
      <c r="B119">
        <v>0</v>
      </c>
      <c r="E119" t="s">
        <v>809</v>
      </c>
      <c r="F119">
        <v>90</v>
      </c>
    </row>
    <row r="120" spans="1:6" x14ac:dyDescent="0.25">
      <c r="A120" t="s">
        <v>826</v>
      </c>
      <c r="B120">
        <v>0</v>
      </c>
      <c r="E120" t="s">
        <v>872</v>
      </c>
      <c r="F120">
        <v>87</v>
      </c>
    </row>
    <row r="121" spans="1:6" x14ac:dyDescent="0.25">
      <c r="A121" t="s">
        <v>827</v>
      </c>
      <c r="B121">
        <v>0</v>
      </c>
      <c r="E121" t="s">
        <v>1548</v>
      </c>
      <c r="F121">
        <v>77</v>
      </c>
    </row>
    <row r="122" spans="1:6" x14ac:dyDescent="0.25">
      <c r="A122" t="s">
        <v>828</v>
      </c>
      <c r="B122">
        <v>0</v>
      </c>
      <c r="E122" t="s">
        <v>1968</v>
      </c>
      <c r="F122">
        <v>76</v>
      </c>
    </row>
    <row r="123" spans="1:6" x14ac:dyDescent="0.25">
      <c r="A123" t="s">
        <v>829</v>
      </c>
      <c r="B123">
        <v>0</v>
      </c>
      <c r="E123" t="s">
        <v>1717</v>
      </c>
      <c r="F123">
        <v>62</v>
      </c>
    </row>
    <row r="124" spans="1:6" x14ac:dyDescent="0.25">
      <c r="A124" t="s">
        <v>830</v>
      </c>
      <c r="B124">
        <v>0</v>
      </c>
      <c r="E124" t="s">
        <v>1735</v>
      </c>
      <c r="F124">
        <v>49</v>
      </c>
    </row>
    <row r="125" spans="1:6" x14ac:dyDescent="0.25">
      <c r="A125" t="s">
        <v>831</v>
      </c>
      <c r="B125">
        <v>0</v>
      </c>
      <c r="E125" t="s">
        <v>1451</v>
      </c>
      <c r="F125">
        <v>48</v>
      </c>
    </row>
    <row r="126" spans="1:6" x14ac:dyDescent="0.25">
      <c r="A126" t="s">
        <v>832</v>
      </c>
      <c r="B126">
        <v>0</v>
      </c>
      <c r="E126" t="s">
        <v>1462</v>
      </c>
      <c r="F126">
        <v>36</v>
      </c>
    </row>
    <row r="127" spans="1:6" x14ac:dyDescent="0.25">
      <c r="A127" t="s">
        <v>833</v>
      </c>
      <c r="B127">
        <v>0</v>
      </c>
      <c r="E127" t="s">
        <v>1359</v>
      </c>
      <c r="F127">
        <v>33</v>
      </c>
    </row>
    <row r="128" spans="1:6" x14ac:dyDescent="0.25">
      <c r="A128" t="s">
        <v>834</v>
      </c>
      <c r="B128">
        <v>0</v>
      </c>
      <c r="E128" t="s">
        <v>1323</v>
      </c>
      <c r="F128">
        <v>33</v>
      </c>
    </row>
    <row r="129" spans="1:6" x14ac:dyDescent="0.25">
      <c r="A129" t="s">
        <v>835</v>
      </c>
      <c r="B129">
        <v>0</v>
      </c>
      <c r="E129" t="s">
        <v>1862</v>
      </c>
      <c r="F129">
        <v>30</v>
      </c>
    </row>
    <row r="130" spans="1:6" x14ac:dyDescent="0.25">
      <c r="A130" t="s">
        <v>836</v>
      </c>
      <c r="B130">
        <v>0</v>
      </c>
      <c r="E130" t="s">
        <v>1355</v>
      </c>
      <c r="F130">
        <v>18</v>
      </c>
    </row>
    <row r="131" spans="1:6" x14ac:dyDescent="0.25">
      <c r="A131" t="s">
        <v>837</v>
      </c>
      <c r="B131">
        <v>0</v>
      </c>
      <c r="E131" t="s">
        <v>1789</v>
      </c>
      <c r="F131">
        <v>17</v>
      </c>
    </row>
    <row r="132" spans="1:6" x14ac:dyDescent="0.25">
      <c r="A132" t="s">
        <v>838</v>
      </c>
      <c r="B132">
        <v>0</v>
      </c>
      <c r="E132" t="s">
        <v>2075</v>
      </c>
      <c r="F132">
        <v>14</v>
      </c>
    </row>
    <row r="133" spans="1:6" x14ac:dyDescent="0.25">
      <c r="A133" t="s">
        <v>839</v>
      </c>
      <c r="B133">
        <v>0</v>
      </c>
      <c r="E133" t="s">
        <v>1037</v>
      </c>
      <c r="F133">
        <v>13</v>
      </c>
    </row>
    <row r="134" spans="1:6" x14ac:dyDescent="0.25">
      <c r="A134" t="s">
        <v>840</v>
      </c>
      <c r="B134">
        <v>0</v>
      </c>
      <c r="E134" t="s">
        <v>1356</v>
      </c>
      <c r="F134">
        <v>13</v>
      </c>
    </row>
    <row r="135" spans="1:6" x14ac:dyDescent="0.25">
      <c r="A135" t="s">
        <v>841</v>
      </c>
      <c r="B135">
        <v>0</v>
      </c>
      <c r="E135" t="s">
        <v>1581</v>
      </c>
      <c r="F135">
        <v>13</v>
      </c>
    </row>
    <row r="136" spans="1:6" x14ac:dyDescent="0.25">
      <c r="A136" t="s">
        <v>842</v>
      </c>
      <c r="B136">
        <v>0</v>
      </c>
      <c r="E136" t="s">
        <v>1338</v>
      </c>
      <c r="F136">
        <v>13</v>
      </c>
    </row>
    <row r="137" spans="1:6" x14ac:dyDescent="0.25">
      <c r="A137" t="s">
        <v>843</v>
      </c>
      <c r="B137">
        <v>0</v>
      </c>
      <c r="E137" t="s">
        <v>1535</v>
      </c>
      <c r="F137">
        <v>9</v>
      </c>
    </row>
    <row r="138" spans="1:6" x14ac:dyDescent="0.25">
      <c r="A138" t="s">
        <v>844</v>
      </c>
      <c r="B138">
        <v>0</v>
      </c>
      <c r="E138" t="s">
        <v>1953</v>
      </c>
      <c r="F138">
        <v>8</v>
      </c>
    </row>
    <row r="139" spans="1:6" x14ac:dyDescent="0.25">
      <c r="A139" t="s">
        <v>845</v>
      </c>
      <c r="B139">
        <v>0</v>
      </c>
      <c r="E139" t="s">
        <v>1269</v>
      </c>
      <c r="F139">
        <v>7</v>
      </c>
    </row>
    <row r="140" spans="1:6" x14ac:dyDescent="0.25">
      <c r="A140" t="s">
        <v>846</v>
      </c>
      <c r="B140">
        <v>0</v>
      </c>
      <c r="E140" t="s">
        <v>1365</v>
      </c>
      <c r="F140">
        <v>7</v>
      </c>
    </row>
    <row r="141" spans="1:6" x14ac:dyDescent="0.25">
      <c r="A141" t="s">
        <v>847</v>
      </c>
      <c r="B141">
        <v>0</v>
      </c>
      <c r="E141" t="s">
        <v>1979</v>
      </c>
      <c r="F141">
        <v>6</v>
      </c>
    </row>
    <row r="142" spans="1:6" x14ac:dyDescent="0.25">
      <c r="A142" t="s">
        <v>848</v>
      </c>
      <c r="B142">
        <v>0</v>
      </c>
      <c r="E142" t="s">
        <v>1463</v>
      </c>
      <c r="F142">
        <v>6</v>
      </c>
    </row>
    <row r="143" spans="1:6" x14ac:dyDescent="0.25">
      <c r="A143" t="s">
        <v>849</v>
      </c>
      <c r="B143">
        <v>0</v>
      </c>
      <c r="E143" t="s">
        <v>2086</v>
      </c>
      <c r="F143">
        <v>6</v>
      </c>
    </row>
    <row r="144" spans="1:6" x14ac:dyDescent="0.25">
      <c r="A144" t="s">
        <v>850</v>
      </c>
      <c r="B144">
        <v>0</v>
      </c>
      <c r="E144" t="s">
        <v>149</v>
      </c>
      <c r="F144">
        <v>5</v>
      </c>
    </row>
    <row r="145" spans="1:6" x14ac:dyDescent="0.25">
      <c r="A145" t="s">
        <v>851</v>
      </c>
      <c r="B145">
        <v>0</v>
      </c>
      <c r="E145" t="s">
        <v>1376</v>
      </c>
      <c r="F145">
        <v>5</v>
      </c>
    </row>
    <row r="146" spans="1:6" x14ac:dyDescent="0.25">
      <c r="A146" t="s">
        <v>852</v>
      </c>
      <c r="B146">
        <v>0</v>
      </c>
      <c r="E146" t="s">
        <v>1837</v>
      </c>
      <c r="F146">
        <v>5</v>
      </c>
    </row>
    <row r="147" spans="1:6" x14ac:dyDescent="0.25">
      <c r="A147" t="s">
        <v>853</v>
      </c>
      <c r="B147">
        <v>0</v>
      </c>
      <c r="E147" t="s">
        <v>946</v>
      </c>
      <c r="F147">
        <v>4</v>
      </c>
    </row>
    <row r="148" spans="1:6" x14ac:dyDescent="0.25">
      <c r="A148" t="s">
        <v>854</v>
      </c>
      <c r="B148">
        <v>0</v>
      </c>
      <c r="E148" t="s">
        <v>1166</v>
      </c>
      <c r="F148">
        <v>4</v>
      </c>
    </row>
    <row r="149" spans="1:6" x14ac:dyDescent="0.25">
      <c r="A149" t="s">
        <v>855</v>
      </c>
      <c r="B149">
        <v>0</v>
      </c>
      <c r="E149" t="s">
        <v>1134</v>
      </c>
      <c r="F149">
        <v>3</v>
      </c>
    </row>
    <row r="150" spans="1:6" x14ac:dyDescent="0.25">
      <c r="A150" t="s">
        <v>856</v>
      </c>
      <c r="B150">
        <v>0</v>
      </c>
      <c r="E150" t="s">
        <v>1029</v>
      </c>
      <c r="F150">
        <v>3</v>
      </c>
    </row>
    <row r="151" spans="1:6" x14ac:dyDescent="0.25">
      <c r="A151" t="s">
        <v>857</v>
      </c>
      <c r="B151">
        <v>0</v>
      </c>
      <c r="E151" t="s">
        <v>1926</v>
      </c>
      <c r="F151">
        <v>3</v>
      </c>
    </row>
    <row r="152" spans="1:6" x14ac:dyDescent="0.25">
      <c r="A152" t="s">
        <v>858</v>
      </c>
      <c r="B152">
        <v>0</v>
      </c>
      <c r="E152" t="s">
        <v>1267</v>
      </c>
      <c r="F152">
        <v>3</v>
      </c>
    </row>
    <row r="153" spans="1:6" x14ac:dyDescent="0.25">
      <c r="A153" t="s">
        <v>859</v>
      </c>
      <c r="B153">
        <v>0</v>
      </c>
      <c r="E153" t="s">
        <v>1357</v>
      </c>
      <c r="F153">
        <v>3</v>
      </c>
    </row>
    <row r="154" spans="1:6" x14ac:dyDescent="0.25">
      <c r="A154" t="s">
        <v>860</v>
      </c>
      <c r="B154">
        <v>0</v>
      </c>
      <c r="E154" t="s">
        <v>1994</v>
      </c>
      <c r="F154">
        <v>3</v>
      </c>
    </row>
    <row r="155" spans="1:6" x14ac:dyDescent="0.25">
      <c r="A155" t="s">
        <v>861</v>
      </c>
      <c r="B155">
        <v>0</v>
      </c>
      <c r="E155" t="s">
        <v>2231</v>
      </c>
      <c r="F155">
        <v>2</v>
      </c>
    </row>
    <row r="156" spans="1:6" x14ac:dyDescent="0.25">
      <c r="A156" t="s">
        <v>862</v>
      </c>
      <c r="B156">
        <v>0</v>
      </c>
      <c r="E156" t="s">
        <v>2214</v>
      </c>
      <c r="F156">
        <v>2</v>
      </c>
    </row>
    <row r="157" spans="1:6" x14ac:dyDescent="0.25">
      <c r="A157" t="s">
        <v>863</v>
      </c>
      <c r="B157">
        <v>0</v>
      </c>
      <c r="E157" t="s">
        <v>1327</v>
      </c>
      <c r="F157">
        <v>2</v>
      </c>
    </row>
    <row r="158" spans="1:6" x14ac:dyDescent="0.25">
      <c r="A158" t="s">
        <v>864</v>
      </c>
      <c r="B158">
        <v>0</v>
      </c>
      <c r="E158" t="s">
        <v>1013</v>
      </c>
      <c r="F158">
        <v>2</v>
      </c>
    </row>
    <row r="159" spans="1:6" x14ac:dyDescent="0.25">
      <c r="A159" t="s">
        <v>865</v>
      </c>
      <c r="B159">
        <v>0</v>
      </c>
      <c r="E159" t="s">
        <v>1075</v>
      </c>
      <c r="F159">
        <v>2</v>
      </c>
    </row>
    <row r="160" spans="1:6" x14ac:dyDescent="0.25">
      <c r="A160" t="s">
        <v>866</v>
      </c>
      <c r="B160">
        <v>0</v>
      </c>
      <c r="E160" t="s">
        <v>1253</v>
      </c>
      <c r="F160">
        <v>2</v>
      </c>
    </row>
    <row r="161" spans="1:6" x14ac:dyDescent="0.25">
      <c r="A161" t="s">
        <v>867</v>
      </c>
      <c r="B161">
        <v>0</v>
      </c>
      <c r="E161" t="s">
        <v>1011</v>
      </c>
      <c r="F161">
        <v>2</v>
      </c>
    </row>
    <row r="162" spans="1:6" x14ac:dyDescent="0.25">
      <c r="A162" t="s">
        <v>868</v>
      </c>
      <c r="B162">
        <v>0</v>
      </c>
      <c r="E162" t="s">
        <v>1024</v>
      </c>
      <c r="F162">
        <v>2</v>
      </c>
    </row>
    <row r="163" spans="1:6" x14ac:dyDescent="0.25">
      <c r="A163" t="s">
        <v>869</v>
      </c>
      <c r="B163">
        <v>0</v>
      </c>
      <c r="E163" t="s">
        <v>1910</v>
      </c>
      <c r="F163">
        <v>1</v>
      </c>
    </row>
    <row r="164" spans="1:6" x14ac:dyDescent="0.25">
      <c r="A164" t="s">
        <v>870</v>
      </c>
      <c r="B164">
        <v>0</v>
      </c>
      <c r="E164" t="s">
        <v>1905</v>
      </c>
      <c r="F164">
        <v>1</v>
      </c>
    </row>
    <row r="165" spans="1:6" x14ac:dyDescent="0.25">
      <c r="A165" t="s">
        <v>871</v>
      </c>
      <c r="B165">
        <v>0</v>
      </c>
      <c r="E165" t="s">
        <v>2222</v>
      </c>
      <c r="F165">
        <v>1</v>
      </c>
    </row>
    <row r="166" spans="1:6" x14ac:dyDescent="0.25">
      <c r="A166" t="s">
        <v>872</v>
      </c>
      <c r="B166">
        <v>0</v>
      </c>
      <c r="E166" t="s">
        <v>2044</v>
      </c>
      <c r="F166">
        <v>1</v>
      </c>
    </row>
    <row r="167" spans="1:6" x14ac:dyDescent="0.25">
      <c r="A167" t="s">
        <v>873</v>
      </c>
      <c r="B167">
        <v>0</v>
      </c>
      <c r="E167" t="s">
        <v>1873</v>
      </c>
      <c r="F167">
        <v>0</v>
      </c>
    </row>
    <row r="168" spans="1:6" x14ac:dyDescent="0.25">
      <c r="A168" t="s">
        <v>874</v>
      </c>
      <c r="B168">
        <v>0</v>
      </c>
      <c r="E168" t="s">
        <v>1877</v>
      </c>
      <c r="F168">
        <v>0</v>
      </c>
    </row>
    <row r="169" spans="1:6" x14ac:dyDescent="0.25">
      <c r="A169" t="s">
        <v>875</v>
      </c>
      <c r="B169">
        <v>0</v>
      </c>
      <c r="E169" t="s">
        <v>1881</v>
      </c>
      <c r="F169">
        <v>0</v>
      </c>
    </row>
    <row r="170" spans="1:6" x14ac:dyDescent="0.25">
      <c r="A170" t="s">
        <v>876</v>
      </c>
      <c r="B170">
        <v>0</v>
      </c>
      <c r="E170" t="s">
        <v>1884</v>
      </c>
      <c r="F170">
        <v>0</v>
      </c>
    </row>
    <row r="171" spans="1:6" x14ac:dyDescent="0.25">
      <c r="A171" t="s">
        <v>877</v>
      </c>
      <c r="B171">
        <v>0</v>
      </c>
      <c r="E171" t="s">
        <v>1891</v>
      </c>
      <c r="F171">
        <v>0</v>
      </c>
    </row>
    <row r="172" spans="1:6" x14ac:dyDescent="0.25">
      <c r="A172" t="s">
        <v>878</v>
      </c>
      <c r="B172">
        <v>0</v>
      </c>
      <c r="E172" t="s">
        <v>1898</v>
      </c>
      <c r="F172">
        <v>0</v>
      </c>
    </row>
    <row r="173" spans="1:6" x14ac:dyDescent="0.25">
      <c r="A173" t="s">
        <v>879</v>
      </c>
      <c r="B173">
        <v>0</v>
      </c>
      <c r="E173" t="s">
        <v>1903</v>
      </c>
      <c r="F173">
        <v>0</v>
      </c>
    </row>
    <row r="174" spans="1:6" x14ac:dyDescent="0.25">
      <c r="A174" t="s">
        <v>880</v>
      </c>
      <c r="B174">
        <v>0</v>
      </c>
      <c r="E174" t="s">
        <v>1909</v>
      </c>
      <c r="F174">
        <v>0</v>
      </c>
    </row>
    <row r="175" spans="1:6" x14ac:dyDescent="0.25">
      <c r="A175" t="s">
        <v>881</v>
      </c>
      <c r="B175">
        <v>0</v>
      </c>
      <c r="E175" t="s">
        <v>1914</v>
      </c>
      <c r="F175">
        <v>0</v>
      </c>
    </row>
    <row r="176" spans="1:6" x14ac:dyDescent="0.25">
      <c r="A176" t="s">
        <v>882</v>
      </c>
      <c r="B176">
        <v>0</v>
      </c>
      <c r="E176" t="s">
        <v>1919</v>
      </c>
      <c r="F176">
        <v>0</v>
      </c>
    </row>
    <row r="177" spans="1:6" x14ac:dyDescent="0.25">
      <c r="A177" t="s">
        <v>883</v>
      </c>
      <c r="B177">
        <v>0</v>
      </c>
      <c r="E177" t="s">
        <v>1935</v>
      </c>
      <c r="F177">
        <v>0</v>
      </c>
    </row>
    <row r="178" spans="1:6" x14ac:dyDescent="0.25">
      <c r="A178" t="s">
        <v>884</v>
      </c>
      <c r="B178">
        <v>0</v>
      </c>
      <c r="E178" t="s">
        <v>1967</v>
      </c>
      <c r="F178">
        <v>0</v>
      </c>
    </row>
    <row r="179" spans="1:6" x14ac:dyDescent="0.25">
      <c r="A179" t="s">
        <v>885</v>
      </c>
      <c r="B179">
        <v>0</v>
      </c>
      <c r="E179" t="s">
        <v>1978</v>
      </c>
      <c r="F179">
        <v>0</v>
      </c>
    </row>
    <row r="180" spans="1:6" x14ac:dyDescent="0.25">
      <c r="A180" t="s">
        <v>886</v>
      </c>
      <c r="B180">
        <v>0</v>
      </c>
      <c r="E180" t="s">
        <v>1981</v>
      </c>
      <c r="F180">
        <v>0</v>
      </c>
    </row>
    <row r="181" spans="1:6" x14ac:dyDescent="0.25">
      <c r="A181" t="s">
        <v>887</v>
      </c>
      <c r="B181">
        <v>0</v>
      </c>
      <c r="E181" t="s">
        <v>2003</v>
      </c>
      <c r="F181">
        <v>0</v>
      </c>
    </row>
    <row r="182" spans="1:6" x14ac:dyDescent="0.25">
      <c r="A182" t="s">
        <v>888</v>
      </c>
      <c r="B182">
        <v>0</v>
      </c>
      <c r="E182" t="s">
        <v>2032</v>
      </c>
      <c r="F182">
        <v>0</v>
      </c>
    </row>
    <row r="183" spans="1:6" x14ac:dyDescent="0.25">
      <c r="A183" t="s">
        <v>889</v>
      </c>
      <c r="B183">
        <v>0</v>
      </c>
      <c r="E183" t="s">
        <v>2036</v>
      </c>
      <c r="F183">
        <v>0</v>
      </c>
    </row>
    <row r="184" spans="1:6" x14ac:dyDescent="0.25">
      <c r="A184" t="s">
        <v>890</v>
      </c>
      <c r="B184">
        <v>0</v>
      </c>
      <c r="E184" t="s">
        <v>2050</v>
      </c>
      <c r="F184">
        <v>0</v>
      </c>
    </row>
    <row r="185" spans="1:6" x14ac:dyDescent="0.25">
      <c r="A185" t="s">
        <v>891</v>
      </c>
      <c r="B185">
        <v>0</v>
      </c>
      <c r="E185" t="s">
        <v>2053</v>
      </c>
      <c r="F185">
        <v>0</v>
      </c>
    </row>
    <row r="186" spans="1:6" x14ac:dyDescent="0.25">
      <c r="A186" t="s">
        <v>892</v>
      </c>
      <c r="B186">
        <v>0</v>
      </c>
      <c r="E186" t="s">
        <v>2061</v>
      </c>
      <c r="F186">
        <v>0</v>
      </c>
    </row>
    <row r="187" spans="1:6" x14ac:dyDescent="0.25">
      <c r="A187" t="s">
        <v>893</v>
      </c>
      <c r="B187">
        <v>0</v>
      </c>
      <c r="E187" t="s">
        <v>2079</v>
      </c>
      <c r="F187">
        <v>0</v>
      </c>
    </row>
    <row r="188" spans="1:6" x14ac:dyDescent="0.25">
      <c r="A188" t="s">
        <v>894</v>
      </c>
      <c r="B188">
        <v>0</v>
      </c>
      <c r="E188" t="s">
        <v>2085</v>
      </c>
      <c r="F188">
        <v>0</v>
      </c>
    </row>
    <row r="189" spans="1:6" x14ac:dyDescent="0.25">
      <c r="A189" t="s">
        <v>895</v>
      </c>
      <c r="B189">
        <v>0</v>
      </c>
      <c r="E189" t="s">
        <v>2111</v>
      </c>
      <c r="F189">
        <v>0</v>
      </c>
    </row>
    <row r="190" spans="1:6" x14ac:dyDescent="0.25">
      <c r="A190" t="s">
        <v>896</v>
      </c>
      <c r="B190">
        <v>0</v>
      </c>
      <c r="E190" t="s">
        <v>2117</v>
      </c>
      <c r="F190">
        <v>0</v>
      </c>
    </row>
    <row r="191" spans="1:6" x14ac:dyDescent="0.25">
      <c r="A191" t="s">
        <v>897</v>
      </c>
      <c r="B191">
        <v>0</v>
      </c>
      <c r="E191" t="s">
        <v>2124</v>
      </c>
      <c r="F191">
        <v>0</v>
      </c>
    </row>
    <row r="192" spans="1:6" x14ac:dyDescent="0.25">
      <c r="A192" t="s">
        <v>898</v>
      </c>
      <c r="B192">
        <v>0</v>
      </c>
      <c r="E192" t="s">
        <v>2135</v>
      </c>
      <c r="F192">
        <v>0</v>
      </c>
    </row>
    <row r="193" spans="1:6" x14ac:dyDescent="0.25">
      <c r="A193" t="s">
        <v>899</v>
      </c>
      <c r="B193">
        <v>0</v>
      </c>
      <c r="E193" t="s">
        <v>2137</v>
      </c>
      <c r="F193">
        <v>0</v>
      </c>
    </row>
    <row r="194" spans="1:6" x14ac:dyDescent="0.25">
      <c r="A194" t="s">
        <v>900</v>
      </c>
      <c r="B194">
        <v>0</v>
      </c>
      <c r="E194" t="s">
        <v>2138</v>
      </c>
      <c r="F194">
        <v>0</v>
      </c>
    </row>
    <row r="195" spans="1:6" x14ac:dyDescent="0.25">
      <c r="A195" t="s">
        <v>901</v>
      </c>
      <c r="B195">
        <v>0</v>
      </c>
      <c r="E195" t="s">
        <v>2147</v>
      </c>
      <c r="F195">
        <v>0</v>
      </c>
    </row>
    <row r="196" spans="1:6" x14ac:dyDescent="0.25">
      <c r="A196" t="s">
        <v>902</v>
      </c>
      <c r="B196">
        <v>0</v>
      </c>
      <c r="E196" t="s">
        <v>2176</v>
      </c>
      <c r="F196">
        <v>0</v>
      </c>
    </row>
    <row r="197" spans="1:6" x14ac:dyDescent="0.25">
      <c r="A197" t="s">
        <v>903</v>
      </c>
      <c r="B197">
        <v>0</v>
      </c>
      <c r="E197" t="s">
        <v>1077</v>
      </c>
      <c r="F197">
        <v>0</v>
      </c>
    </row>
    <row r="198" spans="1:6" x14ac:dyDescent="0.25">
      <c r="A198" t="s">
        <v>904</v>
      </c>
      <c r="B198">
        <v>0</v>
      </c>
      <c r="E198" t="s">
        <v>2182</v>
      </c>
      <c r="F198">
        <v>0</v>
      </c>
    </row>
    <row r="199" spans="1:6" x14ac:dyDescent="0.25">
      <c r="A199" t="s">
        <v>905</v>
      </c>
      <c r="B199">
        <v>0</v>
      </c>
      <c r="E199" t="s">
        <v>2188</v>
      </c>
      <c r="F199">
        <v>0</v>
      </c>
    </row>
    <row r="200" spans="1:6" x14ac:dyDescent="0.25">
      <c r="A200" t="s">
        <v>906</v>
      </c>
      <c r="B200">
        <v>0</v>
      </c>
      <c r="E200" t="s">
        <v>2190</v>
      </c>
      <c r="F200">
        <v>0</v>
      </c>
    </row>
    <row r="201" spans="1:6" x14ac:dyDescent="0.25">
      <c r="A201" t="s">
        <v>907</v>
      </c>
      <c r="B201">
        <v>0</v>
      </c>
      <c r="E201" t="s">
        <v>2194</v>
      </c>
      <c r="F201">
        <v>0</v>
      </c>
    </row>
    <row r="202" spans="1:6" x14ac:dyDescent="0.25">
      <c r="A202" t="s">
        <v>908</v>
      </c>
      <c r="B202">
        <v>0</v>
      </c>
      <c r="E202" t="s">
        <v>2216</v>
      </c>
      <c r="F202">
        <v>0</v>
      </c>
    </row>
    <row r="203" spans="1:6" x14ac:dyDescent="0.25">
      <c r="A203" t="s">
        <v>909</v>
      </c>
      <c r="B203">
        <v>0</v>
      </c>
      <c r="E203" t="s">
        <v>2220</v>
      </c>
      <c r="F203">
        <v>0</v>
      </c>
    </row>
    <row r="204" spans="1:6" x14ac:dyDescent="0.25">
      <c r="A204" t="s">
        <v>910</v>
      </c>
      <c r="B204">
        <v>0</v>
      </c>
      <c r="E204" t="s">
        <v>2223</v>
      </c>
      <c r="F204">
        <v>0</v>
      </c>
    </row>
    <row r="205" spans="1:6" x14ac:dyDescent="0.25">
      <c r="A205" t="s">
        <v>911</v>
      </c>
      <c r="B205">
        <v>0</v>
      </c>
      <c r="E205" t="s">
        <v>823</v>
      </c>
      <c r="F205">
        <v>0</v>
      </c>
    </row>
    <row r="206" spans="1:6" x14ac:dyDescent="0.25">
      <c r="A206" t="s">
        <v>912</v>
      </c>
      <c r="B206">
        <v>0</v>
      </c>
      <c r="E206" t="s">
        <v>837</v>
      </c>
      <c r="F206">
        <v>0</v>
      </c>
    </row>
    <row r="207" spans="1:6" x14ac:dyDescent="0.25">
      <c r="A207" t="s">
        <v>913</v>
      </c>
      <c r="B207">
        <v>0</v>
      </c>
      <c r="E207" t="s">
        <v>839</v>
      </c>
      <c r="F207">
        <v>0</v>
      </c>
    </row>
    <row r="208" spans="1:6" x14ac:dyDescent="0.25">
      <c r="A208" t="s">
        <v>914</v>
      </c>
      <c r="B208">
        <v>0</v>
      </c>
      <c r="E208" t="s">
        <v>847</v>
      </c>
      <c r="F208">
        <v>0</v>
      </c>
    </row>
    <row r="209" spans="1:6" x14ac:dyDescent="0.25">
      <c r="A209" t="s">
        <v>915</v>
      </c>
      <c r="B209">
        <v>0</v>
      </c>
      <c r="E209" t="s">
        <v>868</v>
      </c>
      <c r="F209">
        <v>0</v>
      </c>
    </row>
    <row r="210" spans="1:6" x14ac:dyDescent="0.25">
      <c r="A210" t="s">
        <v>916</v>
      </c>
      <c r="B210">
        <v>0</v>
      </c>
      <c r="E210" t="s">
        <v>900</v>
      </c>
      <c r="F210">
        <v>0</v>
      </c>
    </row>
    <row r="211" spans="1:6" x14ac:dyDescent="0.25">
      <c r="A211" t="s">
        <v>917</v>
      </c>
      <c r="B211">
        <v>0</v>
      </c>
      <c r="E211" t="s">
        <v>906</v>
      </c>
      <c r="F211">
        <v>0</v>
      </c>
    </row>
    <row r="212" spans="1:6" x14ac:dyDescent="0.25">
      <c r="A212" t="s">
        <v>918</v>
      </c>
      <c r="B212">
        <v>0</v>
      </c>
      <c r="E212" t="s">
        <v>917</v>
      </c>
      <c r="F212">
        <v>0</v>
      </c>
    </row>
    <row r="213" spans="1:6" x14ac:dyDescent="0.25">
      <c r="A213" t="s">
        <v>919</v>
      </c>
      <c r="B213">
        <v>0</v>
      </c>
      <c r="E213" t="s">
        <v>927</v>
      </c>
      <c r="F213">
        <v>0</v>
      </c>
    </row>
    <row r="214" spans="1:6" x14ac:dyDescent="0.25">
      <c r="A214" t="s">
        <v>920</v>
      </c>
      <c r="B214">
        <v>0</v>
      </c>
      <c r="E214" t="s">
        <v>931</v>
      </c>
      <c r="F214">
        <v>0</v>
      </c>
    </row>
    <row r="215" spans="1:6" x14ac:dyDescent="0.25">
      <c r="A215" t="s">
        <v>921</v>
      </c>
      <c r="B215">
        <v>0</v>
      </c>
      <c r="E215" t="s">
        <v>938</v>
      </c>
      <c r="F215">
        <v>0</v>
      </c>
    </row>
    <row r="216" spans="1:6" x14ac:dyDescent="0.25">
      <c r="A216" t="s">
        <v>922</v>
      </c>
      <c r="B216">
        <v>0</v>
      </c>
      <c r="E216" t="s">
        <v>939</v>
      </c>
      <c r="F216">
        <v>0</v>
      </c>
    </row>
    <row r="217" spans="1:6" x14ac:dyDescent="0.25">
      <c r="A217" t="s">
        <v>923</v>
      </c>
      <c r="B217">
        <v>0</v>
      </c>
      <c r="E217" t="s">
        <v>940</v>
      </c>
      <c r="F217">
        <v>0</v>
      </c>
    </row>
    <row r="218" spans="1:6" x14ac:dyDescent="0.25">
      <c r="A218" t="s">
        <v>924</v>
      </c>
      <c r="B218">
        <v>0</v>
      </c>
      <c r="E218" t="s">
        <v>956</v>
      </c>
      <c r="F218">
        <v>0</v>
      </c>
    </row>
    <row r="219" spans="1:6" x14ac:dyDescent="0.25">
      <c r="A219" t="s">
        <v>925</v>
      </c>
      <c r="B219">
        <v>0</v>
      </c>
      <c r="E219" t="s">
        <v>958</v>
      </c>
      <c r="F219">
        <v>0</v>
      </c>
    </row>
    <row r="220" spans="1:6" x14ac:dyDescent="0.25">
      <c r="A220" t="s">
        <v>926</v>
      </c>
      <c r="B220">
        <v>0</v>
      </c>
      <c r="E220" t="s">
        <v>964</v>
      </c>
      <c r="F220">
        <v>0</v>
      </c>
    </row>
    <row r="221" spans="1:6" x14ac:dyDescent="0.25">
      <c r="A221" t="s">
        <v>927</v>
      </c>
      <c r="B221">
        <v>0</v>
      </c>
      <c r="E221" t="s">
        <v>974</v>
      </c>
      <c r="F221">
        <v>0</v>
      </c>
    </row>
    <row r="222" spans="1:6" x14ac:dyDescent="0.25">
      <c r="A222" t="s">
        <v>928</v>
      </c>
      <c r="B222">
        <v>0</v>
      </c>
      <c r="E222" t="s">
        <v>983</v>
      </c>
      <c r="F222">
        <v>0</v>
      </c>
    </row>
    <row r="223" spans="1:6" x14ac:dyDescent="0.25">
      <c r="A223" t="s">
        <v>929</v>
      </c>
      <c r="B223">
        <v>0</v>
      </c>
      <c r="E223" t="s">
        <v>986</v>
      </c>
      <c r="F223">
        <v>0</v>
      </c>
    </row>
    <row r="224" spans="1:6" x14ac:dyDescent="0.25">
      <c r="A224" t="s">
        <v>930</v>
      </c>
      <c r="B224">
        <v>0</v>
      </c>
      <c r="E224" t="s">
        <v>989</v>
      </c>
      <c r="F224">
        <v>0</v>
      </c>
    </row>
    <row r="225" spans="1:6" x14ac:dyDescent="0.25">
      <c r="A225" t="s">
        <v>931</v>
      </c>
      <c r="B225">
        <v>0</v>
      </c>
      <c r="E225" t="s">
        <v>995</v>
      </c>
      <c r="F225">
        <v>0</v>
      </c>
    </row>
    <row r="226" spans="1:6" x14ac:dyDescent="0.25">
      <c r="A226" t="s">
        <v>932</v>
      </c>
      <c r="B226">
        <v>0</v>
      </c>
      <c r="E226" t="s">
        <v>1001</v>
      </c>
      <c r="F226">
        <v>0</v>
      </c>
    </row>
    <row r="227" spans="1:6" x14ac:dyDescent="0.25">
      <c r="A227" t="s">
        <v>933</v>
      </c>
      <c r="B227">
        <v>0</v>
      </c>
      <c r="E227" t="s">
        <v>1003</v>
      </c>
      <c r="F227">
        <v>0</v>
      </c>
    </row>
    <row r="228" spans="1:6" x14ac:dyDescent="0.25">
      <c r="A228" t="s">
        <v>934</v>
      </c>
      <c r="B228">
        <v>0</v>
      </c>
      <c r="E228" t="s">
        <v>1005</v>
      </c>
      <c r="F228">
        <v>0</v>
      </c>
    </row>
    <row r="229" spans="1:6" x14ac:dyDescent="0.25">
      <c r="A229" t="s">
        <v>935</v>
      </c>
      <c r="B229">
        <v>0</v>
      </c>
      <c r="E229" t="s">
        <v>1007</v>
      </c>
      <c r="F229">
        <v>0</v>
      </c>
    </row>
    <row r="230" spans="1:6" x14ac:dyDescent="0.25">
      <c r="A230" t="s">
        <v>936</v>
      </c>
      <c r="B230">
        <v>0</v>
      </c>
      <c r="E230" t="s">
        <v>1009</v>
      </c>
      <c r="F230">
        <v>0</v>
      </c>
    </row>
    <row r="231" spans="1:6" x14ac:dyDescent="0.25">
      <c r="A231" t="s">
        <v>937</v>
      </c>
      <c r="B231">
        <v>0</v>
      </c>
      <c r="E231" t="s">
        <v>1021</v>
      </c>
      <c r="F231">
        <v>0</v>
      </c>
    </row>
    <row r="232" spans="1:6" x14ac:dyDescent="0.25">
      <c r="A232" t="s">
        <v>938</v>
      </c>
      <c r="B232">
        <v>0</v>
      </c>
      <c r="E232" t="s">
        <v>1026</v>
      </c>
      <c r="F232">
        <v>0</v>
      </c>
    </row>
    <row r="233" spans="1:6" x14ac:dyDescent="0.25">
      <c r="A233" t="s">
        <v>939</v>
      </c>
      <c r="B233">
        <v>0</v>
      </c>
      <c r="E233" t="s">
        <v>1032</v>
      </c>
      <c r="F233">
        <v>0</v>
      </c>
    </row>
    <row r="234" spans="1:6" x14ac:dyDescent="0.25">
      <c r="A234" t="s">
        <v>940</v>
      </c>
      <c r="B234">
        <v>0</v>
      </c>
      <c r="E234" t="s">
        <v>1051</v>
      </c>
      <c r="F234">
        <v>0</v>
      </c>
    </row>
    <row r="235" spans="1:6" x14ac:dyDescent="0.25">
      <c r="A235" t="s">
        <v>941</v>
      </c>
      <c r="B235">
        <v>0</v>
      </c>
      <c r="E235" t="s">
        <v>1053</v>
      </c>
      <c r="F235">
        <v>0</v>
      </c>
    </row>
    <row r="236" spans="1:6" x14ac:dyDescent="0.25">
      <c r="A236" t="s">
        <v>942</v>
      </c>
      <c r="B236">
        <v>0</v>
      </c>
      <c r="E236" t="s">
        <v>1055</v>
      </c>
      <c r="F236">
        <v>0</v>
      </c>
    </row>
    <row r="237" spans="1:6" x14ac:dyDescent="0.25">
      <c r="A237" t="s">
        <v>943</v>
      </c>
      <c r="B237">
        <v>0</v>
      </c>
      <c r="E237" t="s">
        <v>1056</v>
      </c>
      <c r="F237">
        <v>0</v>
      </c>
    </row>
    <row r="238" spans="1:6" x14ac:dyDescent="0.25">
      <c r="A238" t="s">
        <v>944</v>
      </c>
      <c r="B238">
        <v>0</v>
      </c>
      <c r="E238" t="s">
        <v>1064</v>
      </c>
      <c r="F238">
        <v>0</v>
      </c>
    </row>
    <row r="239" spans="1:6" x14ac:dyDescent="0.25">
      <c r="A239" t="s">
        <v>945</v>
      </c>
      <c r="B239">
        <v>0</v>
      </c>
      <c r="E239" t="s">
        <v>1066</v>
      </c>
      <c r="F239">
        <v>0</v>
      </c>
    </row>
    <row r="240" spans="1:6" x14ac:dyDescent="0.25">
      <c r="A240" t="s">
        <v>946</v>
      </c>
      <c r="B240">
        <v>0</v>
      </c>
      <c r="E240" t="s">
        <v>1101</v>
      </c>
      <c r="F240">
        <v>0</v>
      </c>
    </row>
    <row r="241" spans="1:6" x14ac:dyDescent="0.25">
      <c r="A241" t="s">
        <v>947</v>
      </c>
      <c r="B241">
        <v>0</v>
      </c>
      <c r="E241" t="s">
        <v>1120</v>
      </c>
      <c r="F241">
        <v>0</v>
      </c>
    </row>
    <row r="242" spans="1:6" x14ac:dyDescent="0.25">
      <c r="A242" t="s">
        <v>948</v>
      </c>
      <c r="B242">
        <v>0</v>
      </c>
      <c r="E242" t="s">
        <v>1122</v>
      </c>
      <c r="F242">
        <v>0</v>
      </c>
    </row>
    <row r="243" spans="1:6" x14ac:dyDescent="0.25">
      <c r="A243" t="s">
        <v>949</v>
      </c>
      <c r="B243">
        <v>0</v>
      </c>
      <c r="E243" t="s">
        <v>1128</v>
      </c>
      <c r="F243">
        <v>0</v>
      </c>
    </row>
    <row r="244" spans="1:6" x14ac:dyDescent="0.25">
      <c r="A244" t="s">
        <v>950</v>
      </c>
      <c r="B244">
        <v>0</v>
      </c>
      <c r="E244" t="s">
        <v>1130</v>
      </c>
      <c r="F244">
        <v>0</v>
      </c>
    </row>
    <row r="245" spans="1:6" x14ac:dyDescent="0.25">
      <c r="A245" t="s">
        <v>951</v>
      </c>
      <c r="B245">
        <v>0</v>
      </c>
      <c r="E245" t="s">
        <v>1137</v>
      </c>
      <c r="F245">
        <v>0</v>
      </c>
    </row>
    <row r="246" spans="1:6" x14ac:dyDescent="0.25">
      <c r="A246" t="s">
        <v>952</v>
      </c>
      <c r="B246">
        <v>0</v>
      </c>
      <c r="E246" t="s">
        <v>1142</v>
      </c>
      <c r="F246">
        <v>0</v>
      </c>
    </row>
    <row r="247" spans="1:6" x14ac:dyDescent="0.25">
      <c r="A247" t="s">
        <v>953</v>
      </c>
      <c r="B247">
        <v>0</v>
      </c>
      <c r="E247" t="s">
        <v>1148</v>
      </c>
      <c r="F247">
        <v>0</v>
      </c>
    </row>
    <row r="248" spans="1:6" x14ac:dyDescent="0.25">
      <c r="A248" t="s">
        <v>954</v>
      </c>
      <c r="B248">
        <v>0</v>
      </c>
      <c r="E248" t="s">
        <v>1151</v>
      </c>
      <c r="F248">
        <v>0</v>
      </c>
    </row>
    <row r="249" spans="1:6" x14ac:dyDescent="0.25">
      <c r="A249" t="s">
        <v>955</v>
      </c>
      <c r="B249">
        <v>0</v>
      </c>
      <c r="E249" t="s">
        <v>1159</v>
      </c>
      <c r="F249">
        <v>0</v>
      </c>
    </row>
    <row r="250" spans="1:6" x14ac:dyDescent="0.25">
      <c r="A250" t="s">
        <v>956</v>
      </c>
      <c r="B250">
        <v>0</v>
      </c>
      <c r="E250" t="s">
        <v>1164</v>
      </c>
      <c r="F250">
        <v>0</v>
      </c>
    </row>
    <row r="251" spans="1:6" x14ac:dyDescent="0.25">
      <c r="A251" t="s">
        <v>957</v>
      </c>
      <c r="B251">
        <v>0</v>
      </c>
      <c r="E251" t="s">
        <v>1165</v>
      </c>
      <c r="F251">
        <v>0</v>
      </c>
    </row>
    <row r="252" spans="1:6" x14ac:dyDescent="0.25">
      <c r="A252" t="s">
        <v>958</v>
      </c>
      <c r="B252">
        <v>0</v>
      </c>
      <c r="E252" t="s">
        <v>1175</v>
      </c>
      <c r="F252">
        <v>0</v>
      </c>
    </row>
    <row r="253" spans="1:6" x14ac:dyDescent="0.25">
      <c r="A253" t="s">
        <v>959</v>
      </c>
      <c r="B253">
        <v>0</v>
      </c>
      <c r="E253" t="s">
        <v>1186</v>
      </c>
      <c r="F253">
        <v>0</v>
      </c>
    </row>
    <row r="254" spans="1:6" x14ac:dyDescent="0.25">
      <c r="A254" t="s">
        <v>960</v>
      </c>
      <c r="B254">
        <v>0</v>
      </c>
      <c r="E254" t="s">
        <v>1188</v>
      </c>
      <c r="F254">
        <v>0</v>
      </c>
    </row>
    <row r="255" spans="1:6" x14ac:dyDescent="0.25">
      <c r="A255" t="s">
        <v>961</v>
      </c>
      <c r="B255">
        <v>0</v>
      </c>
      <c r="E255" t="s">
        <v>1206</v>
      </c>
      <c r="F255">
        <v>0</v>
      </c>
    </row>
    <row r="256" spans="1:6" x14ac:dyDescent="0.25">
      <c r="A256" t="s">
        <v>962</v>
      </c>
      <c r="B256">
        <v>0</v>
      </c>
      <c r="E256" t="s">
        <v>1226</v>
      </c>
      <c r="F256">
        <v>0</v>
      </c>
    </row>
    <row r="257" spans="1:6" x14ac:dyDescent="0.25">
      <c r="A257" t="s">
        <v>963</v>
      </c>
      <c r="B257">
        <v>0</v>
      </c>
      <c r="E257" t="s">
        <v>1242</v>
      </c>
      <c r="F257">
        <v>0</v>
      </c>
    </row>
    <row r="258" spans="1:6" x14ac:dyDescent="0.25">
      <c r="A258" t="s">
        <v>964</v>
      </c>
      <c r="B258">
        <v>0</v>
      </c>
      <c r="E258" t="s">
        <v>1246</v>
      </c>
      <c r="F258">
        <v>0</v>
      </c>
    </row>
    <row r="259" spans="1:6" x14ac:dyDescent="0.25">
      <c r="A259" t="s">
        <v>965</v>
      </c>
      <c r="B259">
        <v>0</v>
      </c>
      <c r="E259" t="s">
        <v>1252</v>
      </c>
      <c r="F259">
        <v>0</v>
      </c>
    </row>
    <row r="260" spans="1:6" x14ac:dyDescent="0.25">
      <c r="A260" t="s">
        <v>966</v>
      </c>
      <c r="B260">
        <v>0</v>
      </c>
      <c r="E260" t="s">
        <v>1264</v>
      </c>
      <c r="F260">
        <v>0</v>
      </c>
    </row>
    <row r="261" spans="1:6" x14ac:dyDescent="0.25">
      <c r="A261" t="s">
        <v>967</v>
      </c>
      <c r="B261">
        <v>0</v>
      </c>
      <c r="E261" t="s">
        <v>1280</v>
      </c>
      <c r="F261">
        <v>0</v>
      </c>
    </row>
    <row r="262" spans="1:6" x14ac:dyDescent="0.25">
      <c r="A262" t="s">
        <v>968</v>
      </c>
      <c r="B262">
        <v>0</v>
      </c>
      <c r="E262" t="s">
        <v>1287</v>
      </c>
      <c r="F262">
        <v>0</v>
      </c>
    </row>
    <row r="263" spans="1:6" x14ac:dyDescent="0.25">
      <c r="A263" t="s">
        <v>969</v>
      </c>
      <c r="B263">
        <v>0</v>
      </c>
      <c r="E263" t="s">
        <v>1304</v>
      </c>
      <c r="F263">
        <v>0</v>
      </c>
    </row>
    <row r="264" spans="1:6" x14ac:dyDescent="0.25">
      <c r="A264" t="s">
        <v>970</v>
      </c>
      <c r="B264">
        <v>0</v>
      </c>
      <c r="E264" t="s">
        <v>1306</v>
      </c>
      <c r="F264">
        <v>0</v>
      </c>
    </row>
    <row r="265" spans="1:6" x14ac:dyDescent="0.25">
      <c r="A265" t="s">
        <v>971</v>
      </c>
      <c r="B265">
        <v>0</v>
      </c>
      <c r="E265" t="s">
        <v>1313</v>
      </c>
      <c r="F265">
        <v>0</v>
      </c>
    </row>
    <row r="266" spans="1:6" x14ac:dyDescent="0.25">
      <c r="A266" t="s">
        <v>972</v>
      </c>
      <c r="B266">
        <v>0</v>
      </c>
      <c r="E266" t="s">
        <v>1320</v>
      </c>
      <c r="F266">
        <v>0</v>
      </c>
    </row>
    <row r="267" spans="1:6" x14ac:dyDescent="0.25">
      <c r="A267" t="s">
        <v>973</v>
      </c>
      <c r="B267">
        <v>0</v>
      </c>
      <c r="E267" t="s">
        <v>1331</v>
      </c>
      <c r="F267">
        <v>0</v>
      </c>
    </row>
    <row r="268" spans="1:6" x14ac:dyDescent="0.25">
      <c r="A268" t="s">
        <v>974</v>
      </c>
      <c r="B268">
        <v>0</v>
      </c>
      <c r="E268" t="s">
        <v>1332</v>
      </c>
      <c r="F268">
        <v>0</v>
      </c>
    </row>
    <row r="269" spans="1:6" x14ac:dyDescent="0.25">
      <c r="A269" t="s">
        <v>975</v>
      </c>
      <c r="B269">
        <v>0</v>
      </c>
      <c r="E269" t="s">
        <v>1344</v>
      </c>
      <c r="F269">
        <v>0</v>
      </c>
    </row>
    <row r="270" spans="1:6" x14ac:dyDescent="0.25">
      <c r="A270" t="s">
        <v>976</v>
      </c>
      <c r="B270">
        <v>0</v>
      </c>
      <c r="E270" t="s">
        <v>1351</v>
      </c>
      <c r="F270">
        <v>0</v>
      </c>
    </row>
    <row r="271" spans="1:6" x14ac:dyDescent="0.25">
      <c r="A271" t="s">
        <v>977</v>
      </c>
      <c r="B271">
        <v>0</v>
      </c>
      <c r="E271" t="s">
        <v>1384</v>
      </c>
      <c r="F271">
        <v>0</v>
      </c>
    </row>
    <row r="272" spans="1:6" x14ac:dyDescent="0.25">
      <c r="A272" t="s">
        <v>978</v>
      </c>
      <c r="B272">
        <v>0</v>
      </c>
      <c r="E272" t="s">
        <v>1398</v>
      </c>
      <c r="F272">
        <v>0</v>
      </c>
    </row>
    <row r="273" spans="1:6" x14ac:dyDescent="0.25">
      <c r="A273" t="s">
        <v>979</v>
      </c>
      <c r="B273">
        <v>0</v>
      </c>
      <c r="E273" t="s">
        <v>1399</v>
      </c>
      <c r="F273">
        <v>0</v>
      </c>
    </row>
    <row r="274" spans="1:6" x14ac:dyDescent="0.25">
      <c r="A274" t="s">
        <v>980</v>
      </c>
      <c r="B274">
        <v>0</v>
      </c>
      <c r="E274" t="s">
        <v>1403</v>
      </c>
      <c r="F274">
        <v>0</v>
      </c>
    </row>
    <row r="275" spans="1:6" x14ac:dyDescent="0.25">
      <c r="A275" t="s">
        <v>981</v>
      </c>
      <c r="B275">
        <v>0</v>
      </c>
      <c r="E275" t="s">
        <v>1416</v>
      </c>
      <c r="F275">
        <v>0</v>
      </c>
    </row>
    <row r="276" spans="1:6" x14ac:dyDescent="0.25">
      <c r="A276" t="s">
        <v>982</v>
      </c>
      <c r="B276">
        <v>0</v>
      </c>
      <c r="E276" t="s">
        <v>1417</v>
      </c>
      <c r="F276">
        <v>0</v>
      </c>
    </row>
    <row r="277" spans="1:6" x14ac:dyDescent="0.25">
      <c r="A277" t="s">
        <v>983</v>
      </c>
      <c r="B277">
        <v>0</v>
      </c>
      <c r="E277" t="s">
        <v>1426</v>
      </c>
      <c r="F277">
        <v>0</v>
      </c>
    </row>
    <row r="278" spans="1:6" x14ac:dyDescent="0.25">
      <c r="A278" t="s">
        <v>984</v>
      </c>
      <c r="B278">
        <v>0</v>
      </c>
      <c r="E278" t="s">
        <v>1430</v>
      </c>
      <c r="F278">
        <v>0</v>
      </c>
    </row>
    <row r="279" spans="1:6" x14ac:dyDescent="0.25">
      <c r="A279" t="s">
        <v>985</v>
      </c>
      <c r="B279">
        <v>0</v>
      </c>
      <c r="E279" t="s">
        <v>1432</v>
      </c>
      <c r="F279">
        <v>0</v>
      </c>
    </row>
    <row r="280" spans="1:6" x14ac:dyDescent="0.25">
      <c r="A280" t="s">
        <v>986</v>
      </c>
      <c r="B280">
        <v>0</v>
      </c>
      <c r="E280" t="s">
        <v>1460</v>
      </c>
      <c r="F280">
        <v>0</v>
      </c>
    </row>
    <row r="281" spans="1:6" x14ac:dyDescent="0.25">
      <c r="A281" t="s">
        <v>987</v>
      </c>
      <c r="B281">
        <v>0</v>
      </c>
      <c r="E281" t="s">
        <v>1464</v>
      </c>
      <c r="F281">
        <v>0</v>
      </c>
    </row>
    <row r="282" spans="1:6" x14ac:dyDescent="0.25">
      <c r="A282" t="s">
        <v>988</v>
      </c>
      <c r="B282">
        <v>0</v>
      </c>
      <c r="E282" t="s">
        <v>1465</v>
      </c>
      <c r="F282">
        <v>0</v>
      </c>
    </row>
    <row r="283" spans="1:6" x14ac:dyDescent="0.25">
      <c r="A283" t="s">
        <v>989</v>
      </c>
      <c r="B283">
        <v>0</v>
      </c>
      <c r="E283" t="s">
        <v>1469</v>
      </c>
      <c r="F283">
        <v>0</v>
      </c>
    </row>
    <row r="284" spans="1:6" x14ac:dyDescent="0.25">
      <c r="A284" t="s">
        <v>990</v>
      </c>
      <c r="B284">
        <v>0</v>
      </c>
      <c r="E284" t="s">
        <v>1483</v>
      </c>
      <c r="F284">
        <v>0</v>
      </c>
    </row>
    <row r="285" spans="1:6" x14ac:dyDescent="0.25">
      <c r="A285" t="s">
        <v>991</v>
      </c>
      <c r="B285">
        <v>0</v>
      </c>
      <c r="E285" t="s">
        <v>1490</v>
      </c>
      <c r="F285">
        <v>0</v>
      </c>
    </row>
    <row r="286" spans="1:6" x14ac:dyDescent="0.25">
      <c r="A286" t="s">
        <v>992</v>
      </c>
      <c r="B286">
        <v>0</v>
      </c>
      <c r="E286" t="s">
        <v>1496</v>
      </c>
      <c r="F286">
        <v>0</v>
      </c>
    </row>
    <row r="287" spans="1:6" x14ac:dyDescent="0.25">
      <c r="A287" t="s">
        <v>993</v>
      </c>
      <c r="B287">
        <v>0</v>
      </c>
      <c r="E287" t="s">
        <v>1497</v>
      </c>
      <c r="F287">
        <v>0</v>
      </c>
    </row>
    <row r="288" spans="1:6" x14ac:dyDescent="0.25">
      <c r="A288" t="s">
        <v>994</v>
      </c>
      <c r="B288">
        <v>0</v>
      </c>
      <c r="E288" t="s">
        <v>1500</v>
      </c>
      <c r="F288">
        <v>0</v>
      </c>
    </row>
    <row r="289" spans="1:6" x14ac:dyDescent="0.25">
      <c r="A289" t="s">
        <v>995</v>
      </c>
      <c r="B289">
        <v>0</v>
      </c>
      <c r="E289" t="s">
        <v>1504</v>
      </c>
      <c r="F289">
        <v>0</v>
      </c>
    </row>
    <row r="290" spans="1:6" x14ac:dyDescent="0.25">
      <c r="A290" t="s">
        <v>996</v>
      </c>
      <c r="B290">
        <v>0</v>
      </c>
      <c r="E290" t="s">
        <v>1516</v>
      </c>
      <c r="F290">
        <v>0</v>
      </c>
    </row>
    <row r="291" spans="1:6" x14ac:dyDescent="0.25">
      <c r="A291" t="s">
        <v>997</v>
      </c>
      <c r="B291">
        <v>0</v>
      </c>
      <c r="E291" t="s">
        <v>1523</v>
      </c>
      <c r="F291">
        <v>0</v>
      </c>
    </row>
    <row r="292" spans="1:6" x14ac:dyDescent="0.25">
      <c r="A292" t="s">
        <v>998</v>
      </c>
      <c r="B292">
        <v>0</v>
      </c>
      <c r="E292" t="s">
        <v>1525</v>
      </c>
      <c r="F292">
        <v>0</v>
      </c>
    </row>
    <row r="293" spans="1:6" x14ac:dyDescent="0.25">
      <c r="A293" t="s">
        <v>999</v>
      </c>
      <c r="B293">
        <v>0</v>
      </c>
      <c r="E293" t="s">
        <v>1540</v>
      </c>
      <c r="F293">
        <v>0</v>
      </c>
    </row>
    <row r="294" spans="1:6" x14ac:dyDescent="0.25">
      <c r="A294" t="s">
        <v>1000</v>
      </c>
      <c r="B294">
        <v>0</v>
      </c>
      <c r="E294" t="s">
        <v>1545</v>
      </c>
      <c r="F294">
        <v>0</v>
      </c>
    </row>
    <row r="295" spans="1:6" x14ac:dyDescent="0.25">
      <c r="A295" t="s">
        <v>1001</v>
      </c>
      <c r="B295">
        <v>0</v>
      </c>
      <c r="E295" t="s">
        <v>1554</v>
      </c>
      <c r="F295">
        <v>0</v>
      </c>
    </row>
    <row r="296" spans="1:6" x14ac:dyDescent="0.25">
      <c r="A296" t="s">
        <v>1002</v>
      </c>
      <c r="B296">
        <v>0</v>
      </c>
      <c r="E296" t="s">
        <v>1559</v>
      </c>
      <c r="F296">
        <v>0</v>
      </c>
    </row>
    <row r="297" spans="1:6" x14ac:dyDescent="0.25">
      <c r="A297" t="s">
        <v>1003</v>
      </c>
      <c r="B297">
        <v>0</v>
      </c>
      <c r="E297" t="s">
        <v>1563</v>
      </c>
      <c r="F297">
        <v>0</v>
      </c>
    </row>
    <row r="298" spans="1:6" x14ac:dyDescent="0.25">
      <c r="A298" t="s">
        <v>1004</v>
      </c>
      <c r="B298">
        <v>0</v>
      </c>
      <c r="E298" t="s">
        <v>1578</v>
      </c>
      <c r="F298">
        <v>0</v>
      </c>
    </row>
    <row r="299" spans="1:6" x14ac:dyDescent="0.25">
      <c r="A299" t="s">
        <v>1005</v>
      </c>
      <c r="B299">
        <v>0</v>
      </c>
      <c r="E299" t="s">
        <v>1595</v>
      </c>
      <c r="F299">
        <v>0</v>
      </c>
    </row>
    <row r="300" spans="1:6" x14ac:dyDescent="0.25">
      <c r="A300" t="s">
        <v>1006</v>
      </c>
      <c r="B300">
        <v>0</v>
      </c>
      <c r="E300" t="s">
        <v>1615</v>
      </c>
      <c r="F300">
        <v>0</v>
      </c>
    </row>
    <row r="301" spans="1:6" x14ac:dyDescent="0.25">
      <c r="A301" t="s">
        <v>1007</v>
      </c>
      <c r="B301">
        <v>0</v>
      </c>
      <c r="E301" t="s">
        <v>1618</v>
      </c>
      <c r="F301">
        <v>0</v>
      </c>
    </row>
    <row r="302" spans="1:6" x14ac:dyDescent="0.25">
      <c r="A302" t="s">
        <v>1008</v>
      </c>
      <c r="B302">
        <v>0</v>
      </c>
      <c r="E302" t="s">
        <v>1625</v>
      </c>
      <c r="F302">
        <v>0</v>
      </c>
    </row>
    <row r="303" spans="1:6" x14ac:dyDescent="0.25">
      <c r="A303" t="s">
        <v>1009</v>
      </c>
      <c r="B303">
        <v>0</v>
      </c>
      <c r="E303" t="s">
        <v>1635</v>
      </c>
      <c r="F303">
        <v>0</v>
      </c>
    </row>
    <row r="304" spans="1:6" x14ac:dyDescent="0.25">
      <c r="A304" t="s">
        <v>1010</v>
      </c>
      <c r="B304">
        <v>0</v>
      </c>
      <c r="E304" t="s">
        <v>1666</v>
      </c>
      <c r="F304">
        <v>0</v>
      </c>
    </row>
    <row r="305" spans="1:6" x14ac:dyDescent="0.25">
      <c r="A305" t="s">
        <v>1011</v>
      </c>
      <c r="B305">
        <v>0</v>
      </c>
      <c r="E305" t="s">
        <v>1680</v>
      </c>
      <c r="F305">
        <v>0</v>
      </c>
    </row>
    <row r="306" spans="1:6" x14ac:dyDescent="0.25">
      <c r="A306" t="s">
        <v>1012</v>
      </c>
      <c r="B306">
        <v>0</v>
      </c>
      <c r="E306" t="s">
        <v>1686</v>
      </c>
      <c r="F306">
        <v>0</v>
      </c>
    </row>
    <row r="307" spans="1:6" x14ac:dyDescent="0.25">
      <c r="A307" t="s">
        <v>1013</v>
      </c>
      <c r="B307">
        <v>0</v>
      </c>
      <c r="E307" t="s">
        <v>1687</v>
      </c>
      <c r="F307">
        <v>0</v>
      </c>
    </row>
    <row r="308" spans="1:6" x14ac:dyDescent="0.25">
      <c r="A308" t="s">
        <v>1014</v>
      </c>
      <c r="B308">
        <v>0</v>
      </c>
      <c r="E308" t="s">
        <v>1697</v>
      </c>
      <c r="F308">
        <v>0</v>
      </c>
    </row>
    <row r="309" spans="1:6" x14ac:dyDescent="0.25">
      <c r="A309" t="s">
        <v>1015</v>
      </c>
      <c r="B309">
        <v>0</v>
      </c>
      <c r="E309" t="s">
        <v>1700</v>
      </c>
      <c r="F309">
        <v>0</v>
      </c>
    </row>
    <row r="310" spans="1:6" x14ac:dyDescent="0.25">
      <c r="A310" t="s">
        <v>1016</v>
      </c>
      <c r="B310">
        <v>0</v>
      </c>
      <c r="E310" t="s">
        <v>1707</v>
      </c>
      <c r="F310">
        <v>0</v>
      </c>
    </row>
    <row r="311" spans="1:6" x14ac:dyDescent="0.25">
      <c r="A311" t="s">
        <v>1017</v>
      </c>
      <c r="B311">
        <v>0</v>
      </c>
      <c r="E311" t="s">
        <v>1713</v>
      </c>
      <c r="F311">
        <v>0</v>
      </c>
    </row>
    <row r="312" spans="1:6" x14ac:dyDescent="0.25">
      <c r="A312" t="s">
        <v>1018</v>
      </c>
      <c r="B312">
        <v>0</v>
      </c>
      <c r="E312" t="s">
        <v>1747</v>
      </c>
      <c r="F312">
        <v>0</v>
      </c>
    </row>
    <row r="313" spans="1:6" x14ac:dyDescent="0.25">
      <c r="A313" t="s">
        <v>1019</v>
      </c>
      <c r="B313">
        <v>0</v>
      </c>
      <c r="E313" t="s">
        <v>1749</v>
      </c>
      <c r="F313">
        <v>0</v>
      </c>
    </row>
    <row r="314" spans="1:6" x14ac:dyDescent="0.25">
      <c r="A314" t="s">
        <v>1020</v>
      </c>
      <c r="B314">
        <v>0</v>
      </c>
      <c r="E314" t="s">
        <v>1750</v>
      </c>
      <c r="F314">
        <v>0</v>
      </c>
    </row>
    <row r="315" spans="1:6" x14ac:dyDescent="0.25">
      <c r="A315" t="s">
        <v>1021</v>
      </c>
      <c r="B315">
        <v>0</v>
      </c>
      <c r="E315" t="s">
        <v>1768</v>
      </c>
      <c r="F315">
        <v>0</v>
      </c>
    </row>
    <row r="316" spans="1:6" x14ac:dyDescent="0.25">
      <c r="A316" t="s">
        <v>1022</v>
      </c>
      <c r="B316">
        <v>0</v>
      </c>
      <c r="E316" t="s">
        <v>1770</v>
      </c>
      <c r="F316">
        <v>0</v>
      </c>
    </row>
    <row r="317" spans="1:6" x14ac:dyDescent="0.25">
      <c r="A317" t="s">
        <v>1023</v>
      </c>
      <c r="B317">
        <v>0</v>
      </c>
      <c r="E317" t="s">
        <v>1787</v>
      </c>
      <c r="F317">
        <v>0</v>
      </c>
    </row>
    <row r="318" spans="1:6" x14ac:dyDescent="0.25">
      <c r="A318" t="s">
        <v>1024</v>
      </c>
      <c r="B318">
        <v>0</v>
      </c>
      <c r="E318" t="s">
        <v>1798</v>
      </c>
      <c r="F318">
        <v>0</v>
      </c>
    </row>
    <row r="319" spans="1:6" x14ac:dyDescent="0.25">
      <c r="A319" t="s">
        <v>1025</v>
      </c>
      <c r="B319">
        <v>0</v>
      </c>
      <c r="E319" t="s">
        <v>1815</v>
      </c>
      <c r="F319">
        <v>0</v>
      </c>
    </row>
    <row r="320" spans="1:6" x14ac:dyDescent="0.25">
      <c r="A320" t="s">
        <v>1026</v>
      </c>
      <c r="B320">
        <v>0</v>
      </c>
      <c r="E320" t="s">
        <v>1820</v>
      </c>
      <c r="F320">
        <v>0</v>
      </c>
    </row>
    <row r="321" spans="1:6" x14ac:dyDescent="0.25">
      <c r="A321" t="s">
        <v>1027</v>
      </c>
      <c r="B321">
        <v>0</v>
      </c>
      <c r="E321" t="s">
        <v>1836</v>
      </c>
      <c r="F321">
        <v>0</v>
      </c>
    </row>
    <row r="322" spans="1:6" x14ac:dyDescent="0.25">
      <c r="A322" t="s">
        <v>1028</v>
      </c>
      <c r="B322">
        <v>0</v>
      </c>
      <c r="E322" t="s">
        <v>1848</v>
      </c>
      <c r="F322">
        <v>0</v>
      </c>
    </row>
    <row r="323" spans="1:6" x14ac:dyDescent="0.25">
      <c r="A323" t="s">
        <v>1029</v>
      </c>
      <c r="B323">
        <v>0</v>
      </c>
      <c r="E323" t="s">
        <v>1849</v>
      </c>
      <c r="F323">
        <v>0</v>
      </c>
    </row>
    <row r="324" spans="1:6" x14ac:dyDescent="0.25">
      <c r="A324" t="s">
        <v>1030</v>
      </c>
      <c r="B324">
        <v>0</v>
      </c>
      <c r="E324" t="s">
        <v>1850</v>
      </c>
      <c r="F324">
        <v>0</v>
      </c>
    </row>
    <row r="325" spans="1:6" x14ac:dyDescent="0.25">
      <c r="A325" t="s">
        <v>1031</v>
      </c>
      <c r="B325">
        <v>0</v>
      </c>
      <c r="E325" t="s">
        <v>1852</v>
      </c>
      <c r="F325">
        <v>0</v>
      </c>
    </row>
    <row r="326" spans="1:6" x14ac:dyDescent="0.25">
      <c r="A326" t="s">
        <v>1032</v>
      </c>
      <c r="B326">
        <v>0</v>
      </c>
      <c r="E326" t="s">
        <v>1856</v>
      </c>
      <c r="F326">
        <v>0</v>
      </c>
    </row>
    <row r="327" spans="1:6" x14ac:dyDescent="0.25">
      <c r="A327" t="s">
        <v>1033</v>
      </c>
      <c r="B327">
        <v>0</v>
      </c>
      <c r="E327" t="s">
        <v>1858</v>
      </c>
      <c r="F327">
        <v>0</v>
      </c>
    </row>
    <row r="328" spans="1:6" x14ac:dyDescent="0.25">
      <c r="A328" t="s">
        <v>1034</v>
      </c>
      <c r="B328">
        <v>0</v>
      </c>
      <c r="E328" t="s">
        <v>1865</v>
      </c>
      <c r="F328">
        <v>0</v>
      </c>
    </row>
    <row r="329" spans="1:6" x14ac:dyDescent="0.25">
      <c r="A329" t="s">
        <v>1035</v>
      </c>
      <c r="B329">
        <v>0</v>
      </c>
    </row>
    <row r="330" spans="1:6" x14ac:dyDescent="0.25">
      <c r="A330" t="s">
        <v>1036</v>
      </c>
      <c r="B330">
        <v>0</v>
      </c>
    </row>
    <row r="331" spans="1:6" x14ac:dyDescent="0.25">
      <c r="A331" t="s">
        <v>1037</v>
      </c>
      <c r="B331">
        <v>0</v>
      </c>
    </row>
    <row r="332" spans="1:6" x14ac:dyDescent="0.25">
      <c r="A332" t="s">
        <v>1038</v>
      </c>
      <c r="B332">
        <v>0</v>
      </c>
    </row>
    <row r="333" spans="1:6" x14ac:dyDescent="0.25">
      <c r="A333" t="s">
        <v>1039</v>
      </c>
      <c r="B333">
        <v>0</v>
      </c>
    </row>
    <row r="334" spans="1:6" x14ac:dyDescent="0.25">
      <c r="A334" t="s">
        <v>1040</v>
      </c>
      <c r="B334">
        <v>0</v>
      </c>
    </row>
    <row r="335" spans="1:6" x14ac:dyDescent="0.25">
      <c r="A335" t="s">
        <v>1041</v>
      </c>
      <c r="B335">
        <v>0</v>
      </c>
    </row>
    <row r="336" spans="1:6" x14ac:dyDescent="0.25">
      <c r="A336" t="s">
        <v>1042</v>
      </c>
      <c r="B336">
        <v>0</v>
      </c>
    </row>
    <row r="337" spans="1:2" x14ac:dyDescent="0.25">
      <c r="A337" t="s">
        <v>1043</v>
      </c>
      <c r="B337">
        <v>0</v>
      </c>
    </row>
    <row r="338" spans="1:2" x14ac:dyDescent="0.25">
      <c r="A338" t="s">
        <v>1044</v>
      </c>
      <c r="B338">
        <v>0</v>
      </c>
    </row>
    <row r="339" spans="1:2" x14ac:dyDescent="0.25">
      <c r="A339" t="s">
        <v>1045</v>
      </c>
      <c r="B339">
        <v>0</v>
      </c>
    </row>
    <row r="340" spans="1:2" x14ac:dyDescent="0.25">
      <c r="A340" t="s">
        <v>1046</v>
      </c>
      <c r="B340">
        <v>0</v>
      </c>
    </row>
    <row r="341" spans="1:2" x14ac:dyDescent="0.25">
      <c r="A341" t="s">
        <v>1047</v>
      </c>
      <c r="B341">
        <v>0</v>
      </c>
    </row>
    <row r="342" spans="1:2" x14ac:dyDescent="0.25">
      <c r="A342" t="s">
        <v>1048</v>
      </c>
      <c r="B342">
        <v>0</v>
      </c>
    </row>
    <row r="343" spans="1:2" x14ac:dyDescent="0.25">
      <c r="A343" t="s">
        <v>1049</v>
      </c>
      <c r="B343">
        <v>0</v>
      </c>
    </row>
    <row r="344" spans="1:2" x14ac:dyDescent="0.25">
      <c r="A344" t="s">
        <v>1050</v>
      </c>
      <c r="B344">
        <v>0</v>
      </c>
    </row>
    <row r="345" spans="1:2" x14ac:dyDescent="0.25">
      <c r="A345" t="s">
        <v>1051</v>
      </c>
      <c r="B345">
        <v>0</v>
      </c>
    </row>
    <row r="346" spans="1:2" x14ac:dyDescent="0.25">
      <c r="A346" t="s">
        <v>1052</v>
      </c>
      <c r="B346">
        <v>0</v>
      </c>
    </row>
    <row r="347" spans="1:2" x14ac:dyDescent="0.25">
      <c r="A347" t="s">
        <v>1053</v>
      </c>
      <c r="B347">
        <v>0</v>
      </c>
    </row>
    <row r="348" spans="1:2" x14ac:dyDescent="0.25">
      <c r="A348" t="s">
        <v>1054</v>
      </c>
      <c r="B348">
        <v>0</v>
      </c>
    </row>
    <row r="349" spans="1:2" x14ac:dyDescent="0.25">
      <c r="A349" t="s">
        <v>1055</v>
      </c>
      <c r="B349">
        <v>0</v>
      </c>
    </row>
    <row r="350" spans="1:2" x14ac:dyDescent="0.25">
      <c r="A350" t="s">
        <v>1056</v>
      </c>
      <c r="B350">
        <v>0</v>
      </c>
    </row>
    <row r="351" spans="1:2" x14ac:dyDescent="0.25">
      <c r="A351" t="s">
        <v>1057</v>
      </c>
      <c r="B351">
        <v>0</v>
      </c>
    </row>
    <row r="352" spans="1:2" x14ac:dyDescent="0.25">
      <c r="A352" t="s">
        <v>1058</v>
      </c>
      <c r="B352">
        <v>0</v>
      </c>
    </row>
    <row r="353" spans="1:2" x14ac:dyDescent="0.25">
      <c r="A353" t="s">
        <v>1059</v>
      </c>
      <c r="B353">
        <v>0</v>
      </c>
    </row>
    <row r="354" spans="1:2" x14ac:dyDescent="0.25">
      <c r="A354" t="s">
        <v>1060</v>
      </c>
      <c r="B354">
        <v>0</v>
      </c>
    </row>
    <row r="355" spans="1:2" x14ac:dyDescent="0.25">
      <c r="A355" t="s">
        <v>1061</v>
      </c>
      <c r="B355">
        <v>0</v>
      </c>
    </row>
    <row r="356" spans="1:2" x14ac:dyDescent="0.25">
      <c r="A356" t="s">
        <v>1062</v>
      </c>
      <c r="B356">
        <v>0</v>
      </c>
    </row>
    <row r="357" spans="1:2" x14ac:dyDescent="0.25">
      <c r="A357" t="s">
        <v>1063</v>
      </c>
      <c r="B357">
        <v>0</v>
      </c>
    </row>
    <row r="358" spans="1:2" x14ac:dyDescent="0.25">
      <c r="A358" t="s">
        <v>1064</v>
      </c>
      <c r="B358">
        <v>0</v>
      </c>
    </row>
    <row r="359" spans="1:2" x14ac:dyDescent="0.25">
      <c r="A359" t="s">
        <v>1065</v>
      </c>
      <c r="B359">
        <v>0</v>
      </c>
    </row>
    <row r="360" spans="1:2" x14ac:dyDescent="0.25">
      <c r="A360" t="s">
        <v>1066</v>
      </c>
      <c r="B360">
        <v>0</v>
      </c>
    </row>
    <row r="361" spans="1:2" x14ac:dyDescent="0.25">
      <c r="A361" t="s">
        <v>1067</v>
      </c>
      <c r="B361">
        <v>0</v>
      </c>
    </row>
    <row r="362" spans="1:2" x14ac:dyDescent="0.25">
      <c r="A362" t="s">
        <v>1068</v>
      </c>
      <c r="B362">
        <v>0</v>
      </c>
    </row>
    <row r="363" spans="1:2" x14ac:dyDescent="0.25">
      <c r="A363" t="s">
        <v>1069</v>
      </c>
      <c r="B363">
        <v>0</v>
      </c>
    </row>
    <row r="364" spans="1:2" x14ac:dyDescent="0.25">
      <c r="A364" t="s">
        <v>1070</v>
      </c>
      <c r="B364">
        <v>0</v>
      </c>
    </row>
    <row r="365" spans="1:2" x14ac:dyDescent="0.25">
      <c r="A365" t="s">
        <v>1071</v>
      </c>
      <c r="B365">
        <v>0</v>
      </c>
    </row>
    <row r="366" spans="1:2" x14ac:dyDescent="0.25">
      <c r="A366" t="s">
        <v>1072</v>
      </c>
      <c r="B366">
        <v>0</v>
      </c>
    </row>
    <row r="367" spans="1:2" x14ac:dyDescent="0.25">
      <c r="A367" t="s">
        <v>1073</v>
      </c>
      <c r="B367">
        <v>0</v>
      </c>
    </row>
    <row r="368" spans="1:2" x14ac:dyDescent="0.25">
      <c r="A368" t="s">
        <v>1074</v>
      </c>
      <c r="B368">
        <v>0</v>
      </c>
    </row>
    <row r="369" spans="1:2" x14ac:dyDescent="0.25">
      <c r="A369" t="s">
        <v>1075</v>
      </c>
      <c r="B369">
        <v>0</v>
      </c>
    </row>
    <row r="370" spans="1:2" x14ac:dyDescent="0.25">
      <c r="A370" t="s">
        <v>1076</v>
      </c>
      <c r="B370">
        <v>0</v>
      </c>
    </row>
    <row r="371" spans="1:2" x14ac:dyDescent="0.25">
      <c r="A371" t="s">
        <v>1077</v>
      </c>
      <c r="B371">
        <v>0</v>
      </c>
    </row>
    <row r="372" spans="1:2" x14ac:dyDescent="0.25">
      <c r="A372" t="s">
        <v>1078</v>
      </c>
      <c r="B372">
        <v>0</v>
      </c>
    </row>
    <row r="373" spans="1:2" x14ac:dyDescent="0.25">
      <c r="A373" t="s">
        <v>1079</v>
      </c>
      <c r="B373">
        <v>0</v>
      </c>
    </row>
    <row r="374" spans="1:2" x14ac:dyDescent="0.25">
      <c r="A374" t="s">
        <v>1080</v>
      </c>
      <c r="B374">
        <v>0</v>
      </c>
    </row>
    <row r="375" spans="1:2" x14ac:dyDescent="0.25">
      <c r="A375" t="s">
        <v>1081</v>
      </c>
      <c r="B375">
        <v>0</v>
      </c>
    </row>
    <row r="376" spans="1:2" x14ac:dyDescent="0.25">
      <c r="A376" t="s">
        <v>1082</v>
      </c>
      <c r="B376">
        <v>0</v>
      </c>
    </row>
    <row r="377" spans="1:2" x14ac:dyDescent="0.25">
      <c r="A377" t="s">
        <v>1083</v>
      </c>
      <c r="B377">
        <v>0</v>
      </c>
    </row>
    <row r="378" spans="1:2" x14ac:dyDescent="0.25">
      <c r="A378" t="s">
        <v>1084</v>
      </c>
      <c r="B378">
        <v>0</v>
      </c>
    </row>
    <row r="379" spans="1:2" x14ac:dyDescent="0.25">
      <c r="A379" t="s">
        <v>1085</v>
      </c>
      <c r="B379">
        <v>0</v>
      </c>
    </row>
    <row r="380" spans="1:2" x14ac:dyDescent="0.25">
      <c r="A380" t="s">
        <v>1086</v>
      </c>
      <c r="B380">
        <v>0</v>
      </c>
    </row>
    <row r="381" spans="1:2" x14ac:dyDescent="0.25">
      <c r="A381" t="s">
        <v>1087</v>
      </c>
      <c r="B381">
        <v>0</v>
      </c>
    </row>
    <row r="382" spans="1:2" x14ac:dyDescent="0.25">
      <c r="A382" t="s">
        <v>1088</v>
      </c>
      <c r="B382">
        <v>0</v>
      </c>
    </row>
    <row r="383" spans="1:2" x14ac:dyDescent="0.25">
      <c r="A383" t="s">
        <v>1089</v>
      </c>
      <c r="B383">
        <v>0</v>
      </c>
    </row>
    <row r="384" spans="1:2" x14ac:dyDescent="0.25">
      <c r="A384" t="s">
        <v>1090</v>
      </c>
      <c r="B384">
        <v>0</v>
      </c>
    </row>
    <row r="385" spans="1:2" x14ac:dyDescent="0.25">
      <c r="A385" t="s">
        <v>1091</v>
      </c>
      <c r="B385">
        <v>0</v>
      </c>
    </row>
    <row r="386" spans="1:2" x14ac:dyDescent="0.25">
      <c r="A386" t="s">
        <v>1092</v>
      </c>
      <c r="B386">
        <v>0</v>
      </c>
    </row>
    <row r="387" spans="1:2" x14ac:dyDescent="0.25">
      <c r="A387" t="s">
        <v>1093</v>
      </c>
      <c r="B387">
        <v>0</v>
      </c>
    </row>
    <row r="388" spans="1:2" x14ac:dyDescent="0.25">
      <c r="A388" t="s">
        <v>1094</v>
      </c>
      <c r="B388">
        <v>0</v>
      </c>
    </row>
    <row r="389" spans="1:2" x14ac:dyDescent="0.25">
      <c r="A389" t="s">
        <v>1095</v>
      </c>
      <c r="B389">
        <v>0</v>
      </c>
    </row>
    <row r="390" spans="1:2" x14ac:dyDescent="0.25">
      <c r="A390" t="s">
        <v>1096</v>
      </c>
      <c r="B390">
        <v>0</v>
      </c>
    </row>
    <row r="391" spans="1:2" x14ac:dyDescent="0.25">
      <c r="A391" t="s">
        <v>1097</v>
      </c>
      <c r="B391">
        <v>0</v>
      </c>
    </row>
    <row r="392" spans="1:2" x14ac:dyDescent="0.25">
      <c r="A392" t="s">
        <v>1098</v>
      </c>
      <c r="B392">
        <v>0</v>
      </c>
    </row>
    <row r="393" spans="1:2" x14ac:dyDescent="0.25">
      <c r="A393" t="s">
        <v>1099</v>
      </c>
      <c r="B393">
        <v>0</v>
      </c>
    </row>
    <row r="394" spans="1:2" x14ac:dyDescent="0.25">
      <c r="A394" t="s">
        <v>1100</v>
      </c>
      <c r="B394">
        <v>0</v>
      </c>
    </row>
    <row r="395" spans="1:2" x14ac:dyDescent="0.25">
      <c r="A395" t="s">
        <v>1101</v>
      </c>
      <c r="B395">
        <v>0</v>
      </c>
    </row>
    <row r="396" spans="1:2" x14ac:dyDescent="0.25">
      <c r="A396" t="s">
        <v>1102</v>
      </c>
      <c r="B396">
        <v>0</v>
      </c>
    </row>
    <row r="397" spans="1:2" x14ac:dyDescent="0.25">
      <c r="A397" t="s">
        <v>1103</v>
      </c>
      <c r="B397">
        <v>0</v>
      </c>
    </row>
    <row r="398" spans="1:2" x14ac:dyDescent="0.25">
      <c r="A398" t="s">
        <v>1104</v>
      </c>
      <c r="B398">
        <v>0</v>
      </c>
    </row>
    <row r="399" spans="1:2" x14ac:dyDescent="0.25">
      <c r="A399" t="s">
        <v>1105</v>
      </c>
      <c r="B399">
        <v>0</v>
      </c>
    </row>
    <row r="400" spans="1:2" x14ac:dyDescent="0.25">
      <c r="A400" t="s">
        <v>1106</v>
      </c>
      <c r="B400">
        <v>0</v>
      </c>
    </row>
    <row r="401" spans="1:18" x14ac:dyDescent="0.25">
      <c r="A401" t="s">
        <v>1107</v>
      </c>
      <c r="B401">
        <v>0</v>
      </c>
    </row>
    <row r="402" spans="1:18" x14ac:dyDescent="0.25">
      <c r="A402" t="s">
        <v>1108</v>
      </c>
      <c r="B402">
        <v>0</v>
      </c>
    </row>
    <row r="403" spans="1:18" x14ac:dyDescent="0.25">
      <c r="A403" t="s">
        <v>1109</v>
      </c>
      <c r="B403">
        <v>0</v>
      </c>
    </row>
    <row r="404" spans="1:18" x14ac:dyDescent="0.25">
      <c r="A404" t="s">
        <v>1110</v>
      </c>
      <c r="B404">
        <v>0</v>
      </c>
    </row>
    <row r="405" spans="1:18" x14ac:dyDescent="0.25">
      <c r="A405" t="s">
        <v>1111</v>
      </c>
      <c r="B405">
        <v>0</v>
      </c>
      <c r="J405">
        <f>90/100*810000</f>
        <v>729000</v>
      </c>
      <c r="L405" t="s">
        <v>25</v>
      </c>
      <c r="O405" t="s">
        <v>2266</v>
      </c>
    </row>
    <row r="406" spans="1:18" x14ac:dyDescent="0.25">
      <c r="A406" t="s">
        <v>1112</v>
      </c>
      <c r="B406">
        <v>0</v>
      </c>
    </row>
    <row r="407" spans="1:18" x14ac:dyDescent="0.25">
      <c r="A407" t="s">
        <v>1113</v>
      </c>
      <c r="B407">
        <v>0</v>
      </c>
      <c r="M407" t="s">
        <v>2256</v>
      </c>
      <c r="O407" t="s">
        <v>2263</v>
      </c>
    </row>
    <row r="408" spans="1:18" x14ac:dyDescent="0.25">
      <c r="A408" t="s">
        <v>1114</v>
      </c>
      <c r="B408">
        <v>0</v>
      </c>
      <c r="J408" s="51" t="s">
        <v>2260</v>
      </c>
      <c r="K408" s="51" t="s">
        <v>2248</v>
      </c>
      <c r="L408" s="51" t="s">
        <v>2265</v>
      </c>
      <c r="M408" s="51" t="s">
        <v>2255</v>
      </c>
      <c r="N408" s="51" t="s">
        <v>2249</v>
      </c>
      <c r="O408" s="51" t="s">
        <v>2250</v>
      </c>
      <c r="P408" s="51"/>
    </row>
    <row r="409" spans="1:18" x14ac:dyDescent="0.25">
      <c r="A409" t="s">
        <v>1115</v>
      </c>
      <c r="B409">
        <v>0</v>
      </c>
      <c r="G409" t="s">
        <v>2251</v>
      </c>
      <c r="H409" t="s">
        <v>2252</v>
      </c>
      <c r="I409" t="s">
        <v>2257</v>
      </c>
      <c r="K409">
        <v>62861</v>
      </c>
      <c r="L409">
        <v>89242</v>
      </c>
      <c r="M409">
        <f>+L409/1000/60</f>
        <v>1.4873666666666667</v>
      </c>
      <c r="N409">
        <f>+K409*8/1000</f>
        <v>502.88799999999998</v>
      </c>
      <c r="O409">
        <f>+N409/L409/1000</f>
        <v>5.6351045471863025E-6</v>
      </c>
    </row>
    <row r="410" spans="1:18" x14ac:dyDescent="0.25">
      <c r="A410" t="s">
        <v>1116</v>
      </c>
      <c r="B410">
        <v>0</v>
      </c>
      <c r="F410" t="s">
        <v>2253</v>
      </c>
      <c r="G410">
        <v>50</v>
      </c>
      <c r="H410">
        <f>+G410*16</f>
        <v>800</v>
      </c>
      <c r="I410" s="49">
        <f>90/100*H410</f>
        <v>720</v>
      </c>
      <c r="J410">
        <f>I410*1000000/8000</f>
        <v>90000</v>
      </c>
      <c r="K410">
        <v>41298</v>
      </c>
      <c r="L410">
        <v>810000</v>
      </c>
      <c r="M410">
        <f>+L410/1000/60</f>
        <v>13.5</v>
      </c>
      <c r="N410">
        <f>+K410*8/1000</f>
        <v>330.38400000000001</v>
      </c>
      <c r="O410">
        <f>+N410/L410/1000</f>
        <v>4.0788148148148148E-7</v>
      </c>
      <c r="P410" t="s">
        <v>2262</v>
      </c>
    </row>
    <row r="411" spans="1:18" x14ac:dyDescent="0.25">
      <c r="A411" t="s">
        <v>1117</v>
      </c>
      <c r="B411">
        <v>0</v>
      </c>
      <c r="F411" t="s">
        <v>2254</v>
      </c>
      <c r="G411">
        <v>15</v>
      </c>
      <c r="I411">
        <f>90/100*G411</f>
        <v>13.5</v>
      </c>
      <c r="K411">
        <v>69417</v>
      </c>
      <c r="L411">
        <v>810000</v>
      </c>
      <c r="M411">
        <f>+L411/1000/60</f>
        <v>13.5</v>
      </c>
      <c r="N411">
        <f>+K411*8/1000</f>
        <v>555.33600000000001</v>
      </c>
      <c r="O411">
        <f>+N411/L411/1000</f>
        <v>6.8559999999999995E-7</v>
      </c>
      <c r="P411" t="s">
        <v>2262</v>
      </c>
      <c r="Q411" t="s">
        <v>25</v>
      </c>
      <c r="R411" t="s">
        <v>25</v>
      </c>
    </row>
    <row r="412" spans="1:18" x14ac:dyDescent="0.25">
      <c r="A412" t="s">
        <v>1118</v>
      </c>
      <c r="B412">
        <v>0</v>
      </c>
      <c r="I412">
        <f>13.5*60</f>
        <v>810</v>
      </c>
      <c r="K412">
        <v>11062</v>
      </c>
      <c r="L412">
        <v>810000</v>
      </c>
      <c r="M412">
        <f>+L412/1000/60</f>
        <v>13.5</v>
      </c>
      <c r="N412">
        <f>+K412*8/1000</f>
        <v>88.495999999999995</v>
      </c>
      <c r="O412">
        <f>+N412/L412/1000</f>
        <v>1.0925432098765432E-7</v>
      </c>
      <c r="P412" t="s">
        <v>2262</v>
      </c>
      <c r="R412" t="s">
        <v>25</v>
      </c>
    </row>
    <row r="413" spans="1:18" x14ac:dyDescent="0.25">
      <c r="A413" t="s">
        <v>1119</v>
      </c>
      <c r="B413">
        <v>0</v>
      </c>
      <c r="O413" t="s">
        <v>25</v>
      </c>
    </row>
    <row r="414" spans="1:18" x14ac:dyDescent="0.25">
      <c r="A414" t="s">
        <v>1120</v>
      </c>
      <c r="B414">
        <v>0</v>
      </c>
      <c r="F414" s="33" t="s">
        <v>2258</v>
      </c>
      <c r="G414" s="33">
        <v>80</v>
      </c>
      <c r="H414">
        <f>+G414*16</f>
        <v>1280</v>
      </c>
      <c r="I414">
        <f>90/100*H414</f>
        <v>1152</v>
      </c>
      <c r="J414">
        <f>I414*1000000/8000</f>
        <v>144000</v>
      </c>
      <c r="O414" t="s">
        <v>25</v>
      </c>
      <c r="Q414" t="s">
        <v>25</v>
      </c>
    </row>
    <row r="415" spans="1:18" x14ac:dyDescent="0.25">
      <c r="A415" t="s">
        <v>1121</v>
      </c>
      <c r="B415">
        <v>0</v>
      </c>
      <c r="F415" s="33" t="s">
        <v>2259</v>
      </c>
      <c r="G415" s="33">
        <v>20</v>
      </c>
      <c r="I415">
        <f>90/100*G415</f>
        <v>18</v>
      </c>
      <c r="K415">
        <v>84793</v>
      </c>
      <c r="L415">
        <v>343983</v>
      </c>
      <c r="M415">
        <f>+L415/1000/60</f>
        <v>5.7330500000000004</v>
      </c>
      <c r="N415" s="26">
        <f>+K415*8/1000</f>
        <v>678.34400000000005</v>
      </c>
      <c r="O415">
        <f>+N415/L415/1000</f>
        <v>1.9720276874147853E-6</v>
      </c>
      <c r="P415" t="s">
        <v>2261</v>
      </c>
      <c r="Q415" t="s">
        <v>2264</v>
      </c>
    </row>
    <row r="416" spans="1:18" x14ac:dyDescent="0.25">
      <c r="A416" t="s">
        <v>1122</v>
      </c>
      <c r="B416">
        <v>0</v>
      </c>
      <c r="I416">
        <f>18.5*60</f>
        <v>1110</v>
      </c>
      <c r="K416">
        <v>82668</v>
      </c>
      <c r="L416">
        <v>298220</v>
      </c>
      <c r="M416">
        <f>+L416/1000/60</f>
        <v>4.9703333333333335</v>
      </c>
      <c r="N416" s="26">
        <f>+K416*8/1000</f>
        <v>661.34400000000005</v>
      </c>
      <c r="O416">
        <f>+N416/L416/1000</f>
        <v>2.2176379853799212E-6</v>
      </c>
      <c r="P416" t="s">
        <v>2261</v>
      </c>
      <c r="Q416" t="s">
        <v>2264</v>
      </c>
    </row>
    <row r="417" spans="1:17" x14ac:dyDescent="0.25">
      <c r="A417" t="s">
        <v>1123</v>
      </c>
      <c r="B417">
        <v>0</v>
      </c>
      <c r="K417">
        <v>93315</v>
      </c>
      <c r="L417">
        <v>42178</v>
      </c>
      <c r="M417">
        <f>+L417/1000/60</f>
        <v>0.70296666666666663</v>
      </c>
      <c r="N417" s="26">
        <f>+K417*8/1000</f>
        <v>746.52</v>
      </c>
      <c r="O417">
        <f>+N417/L417/1000</f>
        <v>1.7699274503295557E-5</v>
      </c>
      <c r="P417" t="s">
        <v>2261</v>
      </c>
      <c r="Q417" t="s">
        <v>2264</v>
      </c>
    </row>
    <row r="418" spans="1:17" x14ac:dyDescent="0.25">
      <c r="A418" t="s">
        <v>1124</v>
      </c>
      <c r="B418">
        <v>0</v>
      </c>
      <c r="H418" t="s">
        <v>2272</v>
      </c>
      <c r="K418">
        <v>48</v>
      </c>
      <c r="L418">
        <v>300</v>
      </c>
      <c r="M418">
        <f>+L418/1000/60</f>
        <v>5.0000000000000001E-3</v>
      </c>
      <c r="N418">
        <f>+K418*8/1000</f>
        <v>0.38400000000000001</v>
      </c>
      <c r="O418">
        <f t="shared" ref="O418" si="0">+N418/L418</f>
        <v>1.2800000000000001E-3</v>
      </c>
    </row>
    <row r="419" spans="1:17" x14ac:dyDescent="0.25">
      <c r="A419" t="s">
        <v>1125</v>
      </c>
      <c r="B419">
        <v>0</v>
      </c>
      <c r="G419" t="s">
        <v>25</v>
      </c>
      <c r="H419" t="s">
        <v>2272</v>
      </c>
      <c r="I419" s="50" t="s">
        <v>2273</v>
      </c>
      <c r="K419">
        <v>28426</v>
      </c>
      <c r="L419">
        <v>553880</v>
      </c>
      <c r="M419">
        <f>+L419/1000/60</f>
        <v>9.2313333333333336</v>
      </c>
      <c r="N419">
        <f>+K419*8/1000</f>
        <v>227.40799999999999</v>
      </c>
      <c r="O419">
        <f t="shared" ref="O419" si="1">+N419/L419</f>
        <v>4.1057268722466958E-4</v>
      </c>
    </row>
    <row r="420" spans="1:17" x14ac:dyDescent="0.25">
      <c r="A420" t="s">
        <v>1126</v>
      </c>
      <c r="B420">
        <v>0</v>
      </c>
      <c r="G420" t="s">
        <v>25</v>
      </c>
      <c r="I420" t="s">
        <v>25</v>
      </c>
      <c r="K420" t="s">
        <v>25</v>
      </c>
      <c r="M420" t="s">
        <v>25</v>
      </c>
      <c r="N420" t="s">
        <v>25</v>
      </c>
    </row>
    <row r="421" spans="1:17" x14ac:dyDescent="0.25">
      <c r="A421" t="s">
        <v>1127</v>
      </c>
      <c r="B421">
        <v>0</v>
      </c>
      <c r="I421" t="s">
        <v>25</v>
      </c>
      <c r="K421" t="s">
        <v>25</v>
      </c>
      <c r="L421" s="51" t="s">
        <v>2267</v>
      </c>
    </row>
    <row r="422" spans="1:17" x14ac:dyDescent="0.25">
      <c r="A422" t="s">
        <v>1128</v>
      </c>
      <c r="B422">
        <v>0</v>
      </c>
    </row>
    <row r="423" spans="1:17" x14ac:dyDescent="0.25">
      <c r="A423" t="s">
        <v>1129</v>
      </c>
      <c r="B423">
        <v>0</v>
      </c>
      <c r="L423" t="s">
        <v>2268</v>
      </c>
    </row>
    <row r="424" spans="1:17" x14ac:dyDescent="0.25">
      <c r="A424" t="s">
        <v>1130</v>
      </c>
      <c r="B424">
        <v>0</v>
      </c>
      <c r="L424" t="s">
        <v>2271</v>
      </c>
    </row>
    <row r="425" spans="1:17" x14ac:dyDescent="0.25">
      <c r="A425" t="s">
        <v>1131</v>
      </c>
      <c r="B425">
        <v>0</v>
      </c>
    </row>
    <row r="426" spans="1:17" x14ac:dyDescent="0.25">
      <c r="A426" t="s">
        <v>1132</v>
      </c>
      <c r="B426">
        <v>0</v>
      </c>
    </row>
    <row r="427" spans="1:17" x14ac:dyDescent="0.25">
      <c r="A427" t="s">
        <v>1133</v>
      </c>
      <c r="B427">
        <v>0</v>
      </c>
      <c r="M427" t="s">
        <v>2269</v>
      </c>
      <c r="N427" t="s">
        <v>2270</v>
      </c>
    </row>
    <row r="428" spans="1:17" x14ac:dyDescent="0.25">
      <c r="A428" t="s">
        <v>1134</v>
      </c>
      <c r="B428">
        <v>0</v>
      </c>
      <c r="M428">
        <f>+M418</f>
        <v>5.0000000000000001E-3</v>
      </c>
      <c r="N428">
        <f>+N418</f>
        <v>0.38400000000000001</v>
      </c>
    </row>
    <row r="429" spans="1:17" x14ac:dyDescent="0.25">
      <c r="A429" t="s">
        <v>1135</v>
      </c>
      <c r="B429">
        <v>0</v>
      </c>
      <c r="N429">
        <f>+N411</f>
        <v>555.33600000000001</v>
      </c>
      <c r="P429" t="s">
        <v>25</v>
      </c>
      <c r="Q429">
        <f>15586*8000/1000000</f>
        <v>124.688</v>
      </c>
    </row>
    <row r="430" spans="1:17" x14ac:dyDescent="0.25">
      <c r="A430" t="s">
        <v>1136</v>
      </c>
      <c r="B430">
        <v>0</v>
      </c>
      <c r="P430" t="s">
        <v>25</v>
      </c>
    </row>
    <row r="431" spans="1:17" x14ac:dyDescent="0.25">
      <c r="A431" t="s">
        <v>1137</v>
      </c>
      <c r="B431">
        <v>0</v>
      </c>
      <c r="N431">
        <f>+N429*M428/N428</f>
        <v>7.2309375000000005</v>
      </c>
    </row>
    <row r="432" spans="1:17" x14ac:dyDescent="0.25">
      <c r="A432" t="s">
        <v>1138</v>
      </c>
      <c r="B432">
        <v>0</v>
      </c>
    </row>
    <row r="433" spans="1:2" x14ac:dyDescent="0.25">
      <c r="A433" t="s">
        <v>1139</v>
      </c>
      <c r="B433">
        <v>0</v>
      </c>
    </row>
    <row r="434" spans="1:2" x14ac:dyDescent="0.25">
      <c r="A434" t="s">
        <v>1140</v>
      </c>
      <c r="B434">
        <v>0</v>
      </c>
    </row>
    <row r="435" spans="1:2" x14ac:dyDescent="0.25">
      <c r="A435" t="s">
        <v>1141</v>
      </c>
      <c r="B435">
        <v>0</v>
      </c>
    </row>
    <row r="436" spans="1:2" x14ac:dyDescent="0.25">
      <c r="A436" t="s">
        <v>1142</v>
      </c>
      <c r="B436">
        <v>0</v>
      </c>
    </row>
    <row r="437" spans="1:2" x14ac:dyDescent="0.25">
      <c r="A437" t="s">
        <v>1143</v>
      </c>
      <c r="B437">
        <v>0</v>
      </c>
    </row>
    <row r="438" spans="1:2" x14ac:dyDescent="0.25">
      <c r="A438" t="s">
        <v>1144</v>
      </c>
      <c r="B438">
        <v>0</v>
      </c>
    </row>
    <row r="439" spans="1:2" x14ac:dyDescent="0.25">
      <c r="A439" t="s">
        <v>1145</v>
      </c>
      <c r="B439">
        <v>0</v>
      </c>
    </row>
    <row r="440" spans="1:2" x14ac:dyDescent="0.25">
      <c r="A440" t="s">
        <v>1146</v>
      </c>
      <c r="B440">
        <v>0</v>
      </c>
    </row>
    <row r="441" spans="1:2" x14ac:dyDescent="0.25">
      <c r="A441" t="s">
        <v>1147</v>
      </c>
      <c r="B441">
        <v>0</v>
      </c>
    </row>
    <row r="442" spans="1:2" x14ac:dyDescent="0.25">
      <c r="A442" t="s">
        <v>1148</v>
      </c>
      <c r="B442">
        <v>0</v>
      </c>
    </row>
    <row r="443" spans="1:2" x14ac:dyDescent="0.25">
      <c r="A443" t="s">
        <v>1149</v>
      </c>
      <c r="B443">
        <v>0</v>
      </c>
    </row>
    <row r="444" spans="1:2" x14ac:dyDescent="0.25">
      <c r="A444" t="s">
        <v>1150</v>
      </c>
      <c r="B444">
        <v>0</v>
      </c>
    </row>
    <row r="445" spans="1:2" x14ac:dyDescent="0.25">
      <c r="A445" t="s">
        <v>1151</v>
      </c>
      <c r="B445">
        <v>0</v>
      </c>
    </row>
    <row r="446" spans="1:2" x14ac:dyDescent="0.25">
      <c r="A446" t="s">
        <v>1152</v>
      </c>
      <c r="B446">
        <v>0</v>
      </c>
    </row>
    <row r="447" spans="1:2" x14ac:dyDescent="0.25">
      <c r="A447" t="s">
        <v>1153</v>
      </c>
      <c r="B447">
        <v>0</v>
      </c>
    </row>
    <row r="448" spans="1:2" x14ac:dyDescent="0.25">
      <c r="A448" t="s">
        <v>1154</v>
      </c>
      <c r="B448">
        <v>0</v>
      </c>
    </row>
    <row r="449" spans="1:2" x14ac:dyDescent="0.25">
      <c r="A449" t="s">
        <v>1155</v>
      </c>
      <c r="B449">
        <v>0</v>
      </c>
    </row>
    <row r="450" spans="1:2" x14ac:dyDescent="0.25">
      <c r="A450" t="s">
        <v>1156</v>
      </c>
      <c r="B450">
        <v>0</v>
      </c>
    </row>
    <row r="451" spans="1:2" x14ac:dyDescent="0.25">
      <c r="A451" t="s">
        <v>1157</v>
      </c>
      <c r="B451">
        <v>0</v>
      </c>
    </row>
    <row r="452" spans="1:2" x14ac:dyDescent="0.25">
      <c r="A452" t="s">
        <v>1158</v>
      </c>
      <c r="B452">
        <v>0</v>
      </c>
    </row>
    <row r="453" spans="1:2" x14ac:dyDescent="0.25">
      <c r="A453" t="s">
        <v>1159</v>
      </c>
      <c r="B453">
        <v>0</v>
      </c>
    </row>
    <row r="454" spans="1:2" x14ac:dyDescent="0.25">
      <c r="A454" t="s">
        <v>1160</v>
      </c>
      <c r="B454">
        <v>0</v>
      </c>
    </row>
    <row r="455" spans="1:2" x14ac:dyDescent="0.25">
      <c r="A455" t="s">
        <v>1161</v>
      </c>
      <c r="B455">
        <v>0</v>
      </c>
    </row>
    <row r="456" spans="1:2" x14ac:dyDescent="0.25">
      <c r="A456" t="s">
        <v>1162</v>
      </c>
      <c r="B456">
        <v>0</v>
      </c>
    </row>
    <row r="457" spans="1:2" x14ac:dyDescent="0.25">
      <c r="A457" t="s">
        <v>1163</v>
      </c>
      <c r="B457">
        <v>0</v>
      </c>
    </row>
    <row r="458" spans="1:2" x14ac:dyDescent="0.25">
      <c r="A458" t="s">
        <v>1164</v>
      </c>
      <c r="B458">
        <v>0</v>
      </c>
    </row>
    <row r="459" spans="1:2" x14ac:dyDescent="0.25">
      <c r="A459" t="s">
        <v>1165</v>
      </c>
      <c r="B459">
        <v>0</v>
      </c>
    </row>
    <row r="460" spans="1:2" x14ac:dyDescent="0.25">
      <c r="A460" t="s">
        <v>1166</v>
      </c>
      <c r="B460">
        <v>0</v>
      </c>
    </row>
    <row r="461" spans="1:2" x14ac:dyDescent="0.25">
      <c r="A461" t="s">
        <v>1167</v>
      </c>
      <c r="B461">
        <v>0</v>
      </c>
    </row>
    <row r="462" spans="1:2" x14ac:dyDescent="0.25">
      <c r="A462" t="s">
        <v>1168</v>
      </c>
      <c r="B462">
        <v>0</v>
      </c>
    </row>
    <row r="463" spans="1:2" x14ac:dyDescent="0.25">
      <c r="A463" t="s">
        <v>1169</v>
      </c>
      <c r="B463">
        <v>0</v>
      </c>
    </row>
    <row r="464" spans="1:2" x14ac:dyDescent="0.25">
      <c r="A464" t="s">
        <v>1170</v>
      </c>
      <c r="B464">
        <v>0</v>
      </c>
    </row>
    <row r="465" spans="1:2" x14ac:dyDescent="0.25">
      <c r="A465" t="s">
        <v>1171</v>
      </c>
      <c r="B465">
        <v>0</v>
      </c>
    </row>
    <row r="466" spans="1:2" x14ac:dyDescent="0.25">
      <c r="A466" t="s">
        <v>1172</v>
      </c>
      <c r="B466">
        <v>0</v>
      </c>
    </row>
    <row r="467" spans="1:2" x14ac:dyDescent="0.25">
      <c r="A467" t="s">
        <v>1173</v>
      </c>
      <c r="B467">
        <v>0</v>
      </c>
    </row>
    <row r="468" spans="1:2" x14ac:dyDescent="0.25">
      <c r="A468" t="s">
        <v>1174</v>
      </c>
      <c r="B468">
        <v>0</v>
      </c>
    </row>
    <row r="469" spans="1:2" x14ac:dyDescent="0.25">
      <c r="A469" t="s">
        <v>1175</v>
      </c>
      <c r="B469">
        <v>0</v>
      </c>
    </row>
    <row r="470" spans="1:2" x14ac:dyDescent="0.25">
      <c r="A470" t="s">
        <v>1176</v>
      </c>
      <c r="B470">
        <v>0</v>
      </c>
    </row>
    <row r="471" spans="1:2" x14ac:dyDescent="0.25">
      <c r="A471" t="s">
        <v>1177</v>
      </c>
      <c r="B471">
        <v>0</v>
      </c>
    </row>
    <row r="472" spans="1:2" x14ac:dyDescent="0.25">
      <c r="A472" t="s">
        <v>1178</v>
      </c>
      <c r="B472">
        <v>0</v>
      </c>
    </row>
    <row r="473" spans="1:2" x14ac:dyDescent="0.25">
      <c r="A473" t="s">
        <v>1179</v>
      </c>
      <c r="B473">
        <v>0</v>
      </c>
    </row>
    <row r="474" spans="1:2" x14ac:dyDescent="0.25">
      <c r="A474" t="s">
        <v>1180</v>
      </c>
      <c r="B474">
        <v>0</v>
      </c>
    </row>
    <row r="475" spans="1:2" x14ac:dyDescent="0.25">
      <c r="A475" t="s">
        <v>1181</v>
      </c>
      <c r="B475">
        <v>0</v>
      </c>
    </row>
    <row r="476" spans="1:2" x14ac:dyDescent="0.25">
      <c r="A476" t="s">
        <v>1182</v>
      </c>
      <c r="B476">
        <v>0</v>
      </c>
    </row>
    <row r="477" spans="1:2" x14ac:dyDescent="0.25">
      <c r="A477" t="s">
        <v>1183</v>
      </c>
      <c r="B477">
        <v>0</v>
      </c>
    </row>
    <row r="478" spans="1:2" x14ac:dyDescent="0.25">
      <c r="A478" t="s">
        <v>1184</v>
      </c>
      <c r="B478">
        <v>0</v>
      </c>
    </row>
    <row r="479" spans="1:2" x14ac:dyDescent="0.25">
      <c r="A479" t="s">
        <v>1185</v>
      </c>
      <c r="B479">
        <v>0</v>
      </c>
    </row>
    <row r="480" spans="1:2" x14ac:dyDescent="0.25">
      <c r="A480" t="s">
        <v>1186</v>
      </c>
      <c r="B480">
        <v>0</v>
      </c>
    </row>
    <row r="481" spans="1:2" x14ac:dyDescent="0.25">
      <c r="A481" t="s">
        <v>1187</v>
      </c>
      <c r="B481">
        <v>0</v>
      </c>
    </row>
    <row r="482" spans="1:2" x14ac:dyDescent="0.25">
      <c r="A482" t="s">
        <v>1188</v>
      </c>
      <c r="B482">
        <v>0</v>
      </c>
    </row>
    <row r="483" spans="1:2" x14ac:dyDescent="0.25">
      <c r="A483" t="s">
        <v>1189</v>
      </c>
      <c r="B483">
        <v>0</v>
      </c>
    </row>
    <row r="484" spans="1:2" x14ac:dyDescent="0.25">
      <c r="A484" t="s">
        <v>1190</v>
      </c>
      <c r="B484">
        <v>0</v>
      </c>
    </row>
    <row r="485" spans="1:2" x14ac:dyDescent="0.25">
      <c r="A485" t="s">
        <v>1191</v>
      </c>
      <c r="B485">
        <v>0</v>
      </c>
    </row>
    <row r="486" spans="1:2" x14ac:dyDescent="0.25">
      <c r="A486" t="s">
        <v>1192</v>
      </c>
      <c r="B486">
        <v>0</v>
      </c>
    </row>
    <row r="487" spans="1:2" x14ac:dyDescent="0.25">
      <c r="A487" t="s">
        <v>1193</v>
      </c>
      <c r="B487">
        <v>0</v>
      </c>
    </row>
    <row r="488" spans="1:2" x14ac:dyDescent="0.25">
      <c r="A488" t="s">
        <v>1194</v>
      </c>
      <c r="B488">
        <v>0</v>
      </c>
    </row>
    <row r="489" spans="1:2" x14ac:dyDescent="0.25">
      <c r="A489" t="s">
        <v>1195</v>
      </c>
      <c r="B489">
        <v>0</v>
      </c>
    </row>
    <row r="490" spans="1:2" x14ac:dyDescent="0.25">
      <c r="A490" t="s">
        <v>1196</v>
      </c>
      <c r="B490">
        <v>0</v>
      </c>
    </row>
    <row r="491" spans="1:2" x14ac:dyDescent="0.25">
      <c r="A491" t="s">
        <v>1197</v>
      </c>
      <c r="B491">
        <v>0</v>
      </c>
    </row>
    <row r="492" spans="1:2" x14ac:dyDescent="0.25">
      <c r="A492" t="s">
        <v>1198</v>
      </c>
      <c r="B492">
        <v>0</v>
      </c>
    </row>
    <row r="493" spans="1:2" x14ac:dyDescent="0.25">
      <c r="A493" t="s">
        <v>1199</v>
      </c>
      <c r="B493">
        <v>0</v>
      </c>
    </row>
    <row r="494" spans="1:2" x14ac:dyDescent="0.25">
      <c r="A494" t="s">
        <v>1200</v>
      </c>
      <c r="B494">
        <v>0</v>
      </c>
    </row>
    <row r="495" spans="1:2" x14ac:dyDescent="0.25">
      <c r="A495" t="s">
        <v>1201</v>
      </c>
      <c r="B495">
        <v>0</v>
      </c>
    </row>
    <row r="496" spans="1:2" x14ac:dyDescent="0.25">
      <c r="A496" t="s">
        <v>1202</v>
      </c>
      <c r="B496">
        <v>0</v>
      </c>
    </row>
    <row r="497" spans="1:2" x14ac:dyDescent="0.25">
      <c r="A497" t="s">
        <v>1203</v>
      </c>
      <c r="B497">
        <v>0</v>
      </c>
    </row>
    <row r="498" spans="1:2" x14ac:dyDescent="0.25">
      <c r="A498" t="s">
        <v>1204</v>
      </c>
      <c r="B498">
        <v>0</v>
      </c>
    </row>
    <row r="499" spans="1:2" x14ac:dyDescent="0.25">
      <c r="A499" t="s">
        <v>1205</v>
      </c>
      <c r="B499">
        <v>0</v>
      </c>
    </row>
    <row r="500" spans="1:2" x14ac:dyDescent="0.25">
      <c r="A500" t="s">
        <v>1206</v>
      </c>
      <c r="B500">
        <v>0</v>
      </c>
    </row>
    <row r="501" spans="1:2" x14ac:dyDescent="0.25">
      <c r="A501" t="s">
        <v>1207</v>
      </c>
      <c r="B501">
        <v>0</v>
      </c>
    </row>
    <row r="502" spans="1:2" x14ac:dyDescent="0.25">
      <c r="A502" t="s">
        <v>1208</v>
      </c>
      <c r="B502">
        <v>0</v>
      </c>
    </row>
    <row r="503" spans="1:2" x14ac:dyDescent="0.25">
      <c r="A503" t="s">
        <v>1209</v>
      </c>
      <c r="B503">
        <v>0</v>
      </c>
    </row>
    <row r="504" spans="1:2" x14ac:dyDescent="0.25">
      <c r="A504" t="s">
        <v>1210</v>
      </c>
      <c r="B504">
        <v>0</v>
      </c>
    </row>
    <row r="505" spans="1:2" x14ac:dyDescent="0.25">
      <c r="A505" t="s">
        <v>1211</v>
      </c>
      <c r="B505">
        <v>0</v>
      </c>
    </row>
    <row r="506" spans="1:2" x14ac:dyDescent="0.25">
      <c r="A506" t="s">
        <v>1212</v>
      </c>
      <c r="B506">
        <v>0</v>
      </c>
    </row>
    <row r="507" spans="1:2" x14ac:dyDescent="0.25">
      <c r="A507" t="s">
        <v>1213</v>
      </c>
      <c r="B507">
        <v>0</v>
      </c>
    </row>
    <row r="508" spans="1:2" x14ac:dyDescent="0.25">
      <c r="A508" t="s">
        <v>1214</v>
      </c>
      <c r="B508">
        <v>0</v>
      </c>
    </row>
    <row r="509" spans="1:2" x14ac:dyDescent="0.25">
      <c r="A509" t="s">
        <v>1215</v>
      </c>
      <c r="B509">
        <v>0</v>
      </c>
    </row>
    <row r="510" spans="1:2" x14ac:dyDescent="0.25">
      <c r="A510" t="s">
        <v>1216</v>
      </c>
      <c r="B510">
        <v>0</v>
      </c>
    </row>
    <row r="511" spans="1:2" x14ac:dyDescent="0.25">
      <c r="A511" t="s">
        <v>1217</v>
      </c>
      <c r="B511">
        <v>0</v>
      </c>
    </row>
    <row r="512" spans="1:2" x14ac:dyDescent="0.25">
      <c r="A512" t="s">
        <v>1218</v>
      </c>
      <c r="B512">
        <v>0</v>
      </c>
    </row>
    <row r="513" spans="1:2" x14ac:dyDescent="0.25">
      <c r="A513" t="s">
        <v>1219</v>
      </c>
      <c r="B513">
        <v>0</v>
      </c>
    </row>
    <row r="514" spans="1:2" x14ac:dyDescent="0.25">
      <c r="A514" t="s">
        <v>1220</v>
      </c>
      <c r="B514">
        <v>0</v>
      </c>
    </row>
    <row r="515" spans="1:2" x14ac:dyDescent="0.25">
      <c r="A515" t="s">
        <v>1221</v>
      </c>
      <c r="B515">
        <v>0</v>
      </c>
    </row>
    <row r="516" spans="1:2" x14ac:dyDescent="0.25">
      <c r="A516" t="s">
        <v>1222</v>
      </c>
      <c r="B516">
        <v>0</v>
      </c>
    </row>
    <row r="517" spans="1:2" x14ac:dyDescent="0.25">
      <c r="A517" t="s">
        <v>1223</v>
      </c>
      <c r="B517">
        <v>0</v>
      </c>
    </row>
    <row r="518" spans="1:2" x14ac:dyDescent="0.25">
      <c r="A518" t="s">
        <v>1224</v>
      </c>
      <c r="B518">
        <v>0</v>
      </c>
    </row>
    <row r="519" spans="1:2" x14ac:dyDescent="0.25">
      <c r="A519" t="s">
        <v>1225</v>
      </c>
      <c r="B519">
        <v>0</v>
      </c>
    </row>
    <row r="520" spans="1:2" x14ac:dyDescent="0.25">
      <c r="A520" t="s">
        <v>1226</v>
      </c>
      <c r="B520">
        <v>0</v>
      </c>
    </row>
    <row r="521" spans="1:2" x14ac:dyDescent="0.25">
      <c r="A521" t="s">
        <v>1227</v>
      </c>
      <c r="B521">
        <v>0</v>
      </c>
    </row>
    <row r="522" spans="1:2" x14ac:dyDescent="0.25">
      <c r="A522" t="s">
        <v>1228</v>
      </c>
      <c r="B522">
        <v>0</v>
      </c>
    </row>
    <row r="523" spans="1:2" x14ac:dyDescent="0.25">
      <c r="A523" t="s">
        <v>1229</v>
      </c>
      <c r="B523">
        <v>0</v>
      </c>
    </row>
    <row r="524" spans="1:2" x14ac:dyDescent="0.25">
      <c r="A524" t="s">
        <v>1230</v>
      </c>
      <c r="B524">
        <v>0</v>
      </c>
    </row>
    <row r="525" spans="1:2" x14ac:dyDescent="0.25">
      <c r="A525" t="s">
        <v>1231</v>
      </c>
      <c r="B525">
        <v>0</v>
      </c>
    </row>
    <row r="526" spans="1:2" x14ac:dyDescent="0.25">
      <c r="A526" t="s">
        <v>1232</v>
      </c>
      <c r="B526">
        <v>0</v>
      </c>
    </row>
    <row r="527" spans="1:2" x14ac:dyDescent="0.25">
      <c r="A527" t="s">
        <v>1233</v>
      </c>
      <c r="B527">
        <v>0</v>
      </c>
    </row>
    <row r="528" spans="1:2" x14ac:dyDescent="0.25">
      <c r="A528" t="s">
        <v>1234</v>
      </c>
      <c r="B528">
        <v>0</v>
      </c>
    </row>
    <row r="529" spans="1:2" x14ac:dyDescent="0.25">
      <c r="A529" t="s">
        <v>1235</v>
      </c>
      <c r="B529">
        <v>0</v>
      </c>
    </row>
    <row r="530" spans="1:2" x14ac:dyDescent="0.25">
      <c r="A530" t="s">
        <v>1236</v>
      </c>
      <c r="B530">
        <v>0</v>
      </c>
    </row>
    <row r="531" spans="1:2" x14ac:dyDescent="0.25">
      <c r="A531" t="s">
        <v>1237</v>
      </c>
      <c r="B531">
        <v>0</v>
      </c>
    </row>
    <row r="532" spans="1:2" x14ac:dyDescent="0.25">
      <c r="A532" t="s">
        <v>1238</v>
      </c>
      <c r="B532">
        <v>0</v>
      </c>
    </row>
    <row r="533" spans="1:2" x14ac:dyDescent="0.25">
      <c r="A533" t="s">
        <v>1239</v>
      </c>
      <c r="B533">
        <v>0</v>
      </c>
    </row>
    <row r="534" spans="1:2" x14ac:dyDescent="0.25">
      <c r="A534" t="s">
        <v>1240</v>
      </c>
      <c r="B534">
        <v>0</v>
      </c>
    </row>
    <row r="535" spans="1:2" x14ac:dyDescent="0.25">
      <c r="A535" t="s">
        <v>1241</v>
      </c>
      <c r="B535">
        <v>0</v>
      </c>
    </row>
    <row r="536" spans="1:2" x14ac:dyDescent="0.25">
      <c r="A536" t="s">
        <v>1242</v>
      </c>
      <c r="B536">
        <v>0</v>
      </c>
    </row>
    <row r="537" spans="1:2" x14ac:dyDescent="0.25">
      <c r="A537" t="s">
        <v>1243</v>
      </c>
      <c r="B537">
        <v>0</v>
      </c>
    </row>
    <row r="538" spans="1:2" x14ac:dyDescent="0.25">
      <c r="A538" t="s">
        <v>1244</v>
      </c>
      <c r="B538">
        <v>0</v>
      </c>
    </row>
    <row r="539" spans="1:2" x14ac:dyDescent="0.25">
      <c r="A539" t="s">
        <v>1245</v>
      </c>
      <c r="B539">
        <v>0</v>
      </c>
    </row>
    <row r="540" spans="1:2" x14ac:dyDescent="0.25">
      <c r="A540" t="s">
        <v>1246</v>
      </c>
      <c r="B540">
        <v>0</v>
      </c>
    </row>
    <row r="541" spans="1:2" x14ac:dyDescent="0.25">
      <c r="A541" t="s">
        <v>1247</v>
      </c>
      <c r="B541">
        <v>0</v>
      </c>
    </row>
    <row r="542" spans="1:2" x14ac:dyDescent="0.25">
      <c r="A542" t="s">
        <v>1248</v>
      </c>
      <c r="B542">
        <v>0</v>
      </c>
    </row>
    <row r="543" spans="1:2" x14ac:dyDescent="0.25">
      <c r="A543" t="s">
        <v>1249</v>
      </c>
      <c r="B543">
        <v>0</v>
      </c>
    </row>
    <row r="544" spans="1:2" x14ac:dyDescent="0.25">
      <c r="A544" t="s">
        <v>1250</v>
      </c>
      <c r="B544">
        <v>0</v>
      </c>
    </row>
    <row r="545" spans="1:2" x14ac:dyDescent="0.25">
      <c r="A545" t="s">
        <v>1251</v>
      </c>
      <c r="B545">
        <v>0</v>
      </c>
    </row>
    <row r="546" spans="1:2" x14ac:dyDescent="0.25">
      <c r="A546" t="s">
        <v>1252</v>
      </c>
      <c r="B546">
        <v>0</v>
      </c>
    </row>
    <row r="547" spans="1:2" x14ac:dyDescent="0.25">
      <c r="A547" t="s">
        <v>1253</v>
      </c>
      <c r="B547">
        <v>0</v>
      </c>
    </row>
    <row r="548" spans="1:2" x14ac:dyDescent="0.25">
      <c r="A548" t="s">
        <v>1254</v>
      </c>
      <c r="B548">
        <v>0</v>
      </c>
    </row>
    <row r="549" spans="1:2" x14ac:dyDescent="0.25">
      <c r="A549" t="s">
        <v>1255</v>
      </c>
      <c r="B549">
        <v>0</v>
      </c>
    </row>
    <row r="550" spans="1:2" x14ac:dyDescent="0.25">
      <c r="A550" t="s">
        <v>1256</v>
      </c>
      <c r="B550">
        <v>0</v>
      </c>
    </row>
    <row r="551" spans="1:2" x14ac:dyDescent="0.25">
      <c r="A551" t="s">
        <v>1257</v>
      </c>
      <c r="B551">
        <v>0</v>
      </c>
    </row>
    <row r="552" spans="1:2" x14ac:dyDescent="0.25">
      <c r="A552" t="s">
        <v>1258</v>
      </c>
      <c r="B552">
        <v>0</v>
      </c>
    </row>
    <row r="553" spans="1:2" x14ac:dyDescent="0.25">
      <c r="A553" t="s">
        <v>1259</v>
      </c>
      <c r="B553">
        <v>0</v>
      </c>
    </row>
    <row r="554" spans="1:2" x14ac:dyDescent="0.25">
      <c r="A554" t="s">
        <v>1260</v>
      </c>
      <c r="B554">
        <v>0</v>
      </c>
    </row>
    <row r="555" spans="1:2" x14ac:dyDescent="0.25">
      <c r="A555" t="s">
        <v>1261</v>
      </c>
      <c r="B555">
        <v>0</v>
      </c>
    </row>
    <row r="556" spans="1:2" x14ac:dyDescent="0.25">
      <c r="A556" t="s">
        <v>1262</v>
      </c>
      <c r="B556">
        <v>0</v>
      </c>
    </row>
    <row r="557" spans="1:2" x14ac:dyDescent="0.25">
      <c r="A557" t="s">
        <v>1263</v>
      </c>
      <c r="B557">
        <v>0</v>
      </c>
    </row>
    <row r="558" spans="1:2" x14ac:dyDescent="0.25">
      <c r="A558" t="s">
        <v>1264</v>
      </c>
      <c r="B558">
        <v>0</v>
      </c>
    </row>
    <row r="559" spans="1:2" x14ac:dyDescent="0.25">
      <c r="A559" t="s">
        <v>1265</v>
      </c>
      <c r="B559">
        <v>0</v>
      </c>
    </row>
    <row r="560" spans="1:2" x14ac:dyDescent="0.25">
      <c r="A560" t="s">
        <v>1266</v>
      </c>
      <c r="B560">
        <v>0</v>
      </c>
    </row>
    <row r="561" spans="1:2" x14ac:dyDescent="0.25">
      <c r="A561" t="s">
        <v>1267</v>
      </c>
      <c r="B561">
        <v>0</v>
      </c>
    </row>
    <row r="562" spans="1:2" x14ac:dyDescent="0.25">
      <c r="A562" t="s">
        <v>1268</v>
      </c>
      <c r="B562">
        <v>0</v>
      </c>
    </row>
    <row r="563" spans="1:2" x14ac:dyDescent="0.25">
      <c r="A563" t="s">
        <v>1269</v>
      </c>
      <c r="B563">
        <v>0</v>
      </c>
    </row>
    <row r="564" spans="1:2" x14ac:dyDescent="0.25">
      <c r="A564" t="s">
        <v>1270</v>
      </c>
      <c r="B564">
        <v>0</v>
      </c>
    </row>
    <row r="565" spans="1:2" x14ac:dyDescent="0.25">
      <c r="A565" t="s">
        <v>1271</v>
      </c>
      <c r="B565">
        <v>0</v>
      </c>
    </row>
    <row r="566" spans="1:2" x14ac:dyDescent="0.25">
      <c r="A566" t="s">
        <v>1272</v>
      </c>
      <c r="B566">
        <v>0</v>
      </c>
    </row>
    <row r="567" spans="1:2" x14ac:dyDescent="0.25">
      <c r="A567" t="s">
        <v>1273</v>
      </c>
      <c r="B567">
        <v>0</v>
      </c>
    </row>
    <row r="568" spans="1:2" x14ac:dyDescent="0.25">
      <c r="A568" t="s">
        <v>1274</v>
      </c>
      <c r="B568">
        <v>0</v>
      </c>
    </row>
    <row r="569" spans="1:2" x14ac:dyDescent="0.25">
      <c r="A569" t="s">
        <v>1275</v>
      </c>
      <c r="B569">
        <v>0</v>
      </c>
    </row>
    <row r="570" spans="1:2" x14ac:dyDescent="0.25">
      <c r="A570" t="s">
        <v>1276</v>
      </c>
      <c r="B570">
        <v>0</v>
      </c>
    </row>
    <row r="571" spans="1:2" x14ac:dyDescent="0.25">
      <c r="A571" t="s">
        <v>1277</v>
      </c>
      <c r="B571">
        <v>0</v>
      </c>
    </row>
    <row r="572" spans="1:2" x14ac:dyDescent="0.25">
      <c r="A572" t="s">
        <v>1278</v>
      </c>
      <c r="B572">
        <v>0</v>
      </c>
    </row>
    <row r="573" spans="1:2" x14ac:dyDescent="0.25">
      <c r="A573" t="s">
        <v>1279</v>
      </c>
      <c r="B573">
        <v>0</v>
      </c>
    </row>
    <row r="574" spans="1:2" x14ac:dyDescent="0.25">
      <c r="A574" t="s">
        <v>1280</v>
      </c>
      <c r="B574">
        <v>0</v>
      </c>
    </row>
    <row r="575" spans="1:2" x14ac:dyDescent="0.25">
      <c r="A575" t="s">
        <v>1281</v>
      </c>
      <c r="B575">
        <v>0</v>
      </c>
    </row>
    <row r="576" spans="1:2" x14ac:dyDescent="0.25">
      <c r="A576" t="s">
        <v>1282</v>
      </c>
      <c r="B576">
        <v>0</v>
      </c>
    </row>
    <row r="577" spans="1:2" x14ac:dyDescent="0.25">
      <c r="A577" t="s">
        <v>1283</v>
      </c>
      <c r="B577">
        <v>0</v>
      </c>
    </row>
    <row r="578" spans="1:2" x14ac:dyDescent="0.25">
      <c r="A578" t="s">
        <v>1284</v>
      </c>
      <c r="B578">
        <v>0</v>
      </c>
    </row>
    <row r="579" spans="1:2" x14ac:dyDescent="0.25">
      <c r="A579" t="s">
        <v>1285</v>
      </c>
      <c r="B579">
        <v>0</v>
      </c>
    </row>
    <row r="580" spans="1:2" x14ac:dyDescent="0.25">
      <c r="A580" t="s">
        <v>1286</v>
      </c>
      <c r="B580">
        <v>0</v>
      </c>
    </row>
    <row r="581" spans="1:2" x14ac:dyDescent="0.25">
      <c r="A581" t="s">
        <v>1287</v>
      </c>
      <c r="B581">
        <v>0</v>
      </c>
    </row>
    <row r="582" spans="1:2" x14ac:dyDescent="0.25">
      <c r="A582" t="s">
        <v>1288</v>
      </c>
      <c r="B582">
        <v>0</v>
      </c>
    </row>
    <row r="583" spans="1:2" x14ac:dyDescent="0.25">
      <c r="A583" t="s">
        <v>1289</v>
      </c>
      <c r="B583">
        <v>0</v>
      </c>
    </row>
    <row r="584" spans="1:2" x14ac:dyDescent="0.25">
      <c r="A584" t="s">
        <v>1290</v>
      </c>
      <c r="B584">
        <v>0</v>
      </c>
    </row>
    <row r="585" spans="1:2" x14ac:dyDescent="0.25">
      <c r="A585" t="s">
        <v>1291</v>
      </c>
      <c r="B585">
        <v>0</v>
      </c>
    </row>
    <row r="586" spans="1:2" x14ac:dyDescent="0.25">
      <c r="A586" t="s">
        <v>1292</v>
      </c>
      <c r="B586">
        <v>0</v>
      </c>
    </row>
    <row r="587" spans="1:2" x14ac:dyDescent="0.25">
      <c r="A587" t="s">
        <v>1293</v>
      </c>
      <c r="B587">
        <v>0</v>
      </c>
    </row>
    <row r="588" spans="1:2" x14ac:dyDescent="0.25">
      <c r="A588" t="s">
        <v>1294</v>
      </c>
      <c r="B588">
        <v>0</v>
      </c>
    </row>
    <row r="589" spans="1:2" x14ac:dyDescent="0.25">
      <c r="A589" t="s">
        <v>1295</v>
      </c>
      <c r="B589">
        <v>0</v>
      </c>
    </row>
    <row r="590" spans="1:2" x14ac:dyDescent="0.25">
      <c r="A590" t="s">
        <v>1296</v>
      </c>
      <c r="B590">
        <v>0</v>
      </c>
    </row>
    <row r="591" spans="1:2" x14ac:dyDescent="0.25">
      <c r="A591" t="s">
        <v>1297</v>
      </c>
      <c r="B591">
        <v>0</v>
      </c>
    </row>
    <row r="592" spans="1:2" x14ac:dyDescent="0.25">
      <c r="A592" t="s">
        <v>1298</v>
      </c>
      <c r="B592">
        <v>0</v>
      </c>
    </row>
    <row r="593" spans="1:2" x14ac:dyDescent="0.25">
      <c r="A593" t="s">
        <v>1299</v>
      </c>
      <c r="B593">
        <v>0</v>
      </c>
    </row>
    <row r="594" spans="1:2" x14ac:dyDescent="0.25">
      <c r="A594" t="s">
        <v>1300</v>
      </c>
      <c r="B594">
        <v>0</v>
      </c>
    </row>
    <row r="595" spans="1:2" x14ac:dyDescent="0.25">
      <c r="A595" t="s">
        <v>1301</v>
      </c>
      <c r="B595">
        <v>0</v>
      </c>
    </row>
    <row r="596" spans="1:2" x14ac:dyDescent="0.25">
      <c r="A596" t="s">
        <v>1302</v>
      </c>
      <c r="B596">
        <v>0</v>
      </c>
    </row>
    <row r="597" spans="1:2" x14ac:dyDescent="0.25">
      <c r="A597" t="s">
        <v>1303</v>
      </c>
      <c r="B597">
        <v>0</v>
      </c>
    </row>
    <row r="598" spans="1:2" x14ac:dyDescent="0.25">
      <c r="A598" t="s">
        <v>1304</v>
      </c>
      <c r="B598">
        <v>0</v>
      </c>
    </row>
    <row r="599" spans="1:2" x14ac:dyDescent="0.25">
      <c r="A599" t="s">
        <v>1305</v>
      </c>
      <c r="B599">
        <v>0</v>
      </c>
    </row>
    <row r="600" spans="1:2" x14ac:dyDescent="0.25">
      <c r="A600" t="s">
        <v>1306</v>
      </c>
      <c r="B600">
        <v>0</v>
      </c>
    </row>
    <row r="601" spans="1:2" x14ac:dyDescent="0.25">
      <c r="A601" t="s">
        <v>1307</v>
      </c>
      <c r="B601">
        <v>0</v>
      </c>
    </row>
    <row r="602" spans="1:2" x14ac:dyDescent="0.25">
      <c r="A602" t="s">
        <v>1308</v>
      </c>
      <c r="B602">
        <v>0</v>
      </c>
    </row>
    <row r="603" spans="1:2" x14ac:dyDescent="0.25">
      <c r="A603" t="s">
        <v>1309</v>
      </c>
      <c r="B603">
        <v>0</v>
      </c>
    </row>
    <row r="604" spans="1:2" x14ac:dyDescent="0.25">
      <c r="A604" t="s">
        <v>1310</v>
      </c>
      <c r="B604">
        <v>0</v>
      </c>
    </row>
    <row r="605" spans="1:2" x14ac:dyDescent="0.25">
      <c r="A605" t="s">
        <v>1311</v>
      </c>
      <c r="B605">
        <v>0</v>
      </c>
    </row>
    <row r="606" spans="1:2" x14ac:dyDescent="0.25">
      <c r="A606" t="s">
        <v>1312</v>
      </c>
      <c r="B606">
        <v>0</v>
      </c>
    </row>
    <row r="607" spans="1:2" x14ac:dyDescent="0.25">
      <c r="A607" t="s">
        <v>1313</v>
      </c>
      <c r="B607">
        <v>0</v>
      </c>
    </row>
    <row r="608" spans="1:2" x14ac:dyDescent="0.25">
      <c r="A608" t="s">
        <v>1314</v>
      </c>
      <c r="B608">
        <v>0</v>
      </c>
    </row>
    <row r="609" spans="1:2" x14ac:dyDescent="0.25">
      <c r="A609" t="s">
        <v>1315</v>
      </c>
      <c r="B609">
        <v>0</v>
      </c>
    </row>
    <row r="610" spans="1:2" x14ac:dyDescent="0.25">
      <c r="A610" t="s">
        <v>1316</v>
      </c>
      <c r="B610">
        <v>0</v>
      </c>
    </row>
    <row r="611" spans="1:2" x14ac:dyDescent="0.25">
      <c r="A611" t="s">
        <v>1317</v>
      </c>
      <c r="B611">
        <v>0</v>
      </c>
    </row>
    <row r="612" spans="1:2" x14ac:dyDescent="0.25">
      <c r="A612" t="s">
        <v>1318</v>
      </c>
      <c r="B612">
        <v>0</v>
      </c>
    </row>
    <row r="613" spans="1:2" x14ac:dyDescent="0.25">
      <c r="A613" t="s">
        <v>1319</v>
      </c>
      <c r="B613">
        <v>0</v>
      </c>
    </row>
    <row r="614" spans="1:2" x14ac:dyDescent="0.25">
      <c r="A614" t="s">
        <v>1320</v>
      </c>
      <c r="B614">
        <v>0</v>
      </c>
    </row>
    <row r="615" spans="1:2" x14ac:dyDescent="0.25">
      <c r="A615" t="s">
        <v>1321</v>
      </c>
      <c r="B615">
        <v>0</v>
      </c>
    </row>
    <row r="616" spans="1:2" x14ac:dyDescent="0.25">
      <c r="A616" t="s">
        <v>1322</v>
      </c>
      <c r="B616">
        <v>0</v>
      </c>
    </row>
    <row r="617" spans="1:2" x14ac:dyDescent="0.25">
      <c r="A617" t="s">
        <v>1323</v>
      </c>
      <c r="B617">
        <v>0</v>
      </c>
    </row>
    <row r="618" spans="1:2" x14ac:dyDescent="0.25">
      <c r="A618" t="s">
        <v>1324</v>
      </c>
      <c r="B618">
        <v>0</v>
      </c>
    </row>
    <row r="619" spans="1:2" x14ac:dyDescent="0.25">
      <c r="A619" t="s">
        <v>1325</v>
      </c>
      <c r="B619">
        <v>0</v>
      </c>
    </row>
    <row r="620" spans="1:2" x14ac:dyDescent="0.25">
      <c r="A620" t="s">
        <v>1326</v>
      </c>
      <c r="B620">
        <v>0</v>
      </c>
    </row>
    <row r="621" spans="1:2" x14ac:dyDescent="0.25">
      <c r="A621" t="s">
        <v>1327</v>
      </c>
      <c r="B621">
        <v>0</v>
      </c>
    </row>
    <row r="622" spans="1:2" x14ac:dyDescent="0.25">
      <c r="A622" t="s">
        <v>1328</v>
      </c>
      <c r="B622">
        <v>0</v>
      </c>
    </row>
    <row r="623" spans="1:2" x14ac:dyDescent="0.25">
      <c r="A623" t="s">
        <v>1329</v>
      </c>
      <c r="B623">
        <v>0</v>
      </c>
    </row>
    <row r="624" spans="1:2" x14ac:dyDescent="0.25">
      <c r="A624" t="s">
        <v>1330</v>
      </c>
      <c r="B624">
        <v>0</v>
      </c>
    </row>
    <row r="625" spans="1:2" x14ac:dyDescent="0.25">
      <c r="A625" t="s">
        <v>1331</v>
      </c>
      <c r="B625">
        <v>0</v>
      </c>
    </row>
    <row r="626" spans="1:2" x14ac:dyDescent="0.25">
      <c r="A626" t="s">
        <v>1332</v>
      </c>
      <c r="B626">
        <v>0</v>
      </c>
    </row>
    <row r="627" spans="1:2" x14ac:dyDescent="0.25">
      <c r="A627" t="s">
        <v>1333</v>
      </c>
      <c r="B627">
        <v>0</v>
      </c>
    </row>
    <row r="628" spans="1:2" x14ac:dyDescent="0.25">
      <c r="A628" t="s">
        <v>1334</v>
      </c>
      <c r="B628">
        <v>0</v>
      </c>
    </row>
    <row r="629" spans="1:2" x14ac:dyDescent="0.25">
      <c r="A629" t="s">
        <v>1335</v>
      </c>
      <c r="B629">
        <v>0</v>
      </c>
    </row>
    <row r="630" spans="1:2" x14ac:dyDescent="0.25">
      <c r="A630" t="s">
        <v>1336</v>
      </c>
      <c r="B630">
        <v>0</v>
      </c>
    </row>
    <row r="631" spans="1:2" x14ac:dyDescent="0.25">
      <c r="A631" t="s">
        <v>1337</v>
      </c>
      <c r="B631">
        <v>0</v>
      </c>
    </row>
    <row r="632" spans="1:2" x14ac:dyDescent="0.25">
      <c r="A632" t="s">
        <v>1338</v>
      </c>
      <c r="B632">
        <v>0</v>
      </c>
    </row>
    <row r="633" spans="1:2" x14ac:dyDescent="0.25">
      <c r="A633" t="s">
        <v>1339</v>
      </c>
      <c r="B633">
        <v>0</v>
      </c>
    </row>
    <row r="634" spans="1:2" x14ac:dyDescent="0.25">
      <c r="A634" t="s">
        <v>1340</v>
      </c>
      <c r="B634">
        <v>0</v>
      </c>
    </row>
    <row r="635" spans="1:2" x14ac:dyDescent="0.25">
      <c r="A635" t="s">
        <v>1341</v>
      </c>
      <c r="B635">
        <v>0</v>
      </c>
    </row>
    <row r="636" spans="1:2" x14ac:dyDescent="0.25">
      <c r="A636" t="s">
        <v>1342</v>
      </c>
      <c r="B636">
        <v>0</v>
      </c>
    </row>
    <row r="637" spans="1:2" x14ac:dyDescent="0.25">
      <c r="A637" t="s">
        <v>1343</v>
      </c>
      <c r="B637">
        <v>0</v>
      </c>
    </row>
    <row r="638" spans="1:2" x14ac:dyDescent="0.25">
      <c r="A638" t="s">
        <v>1344</v>
      </c>
      <c r="B638">
        <v>0</v>
      </c>
    </row>
    <row r="639" spans="1:2" x14ac:dyDescent="0.25">
      <c r="A639" t="s">
        <v>1345</v>
      </c>
      <c r="B639">
        <v>0</v>
      </c>
    </row>
    <row r="640" spans="1:2" x14ac:dyDescent="0.25">
      <c r="A640" t="s">
        <v>1346</v>
      </c>
      <c r="B640">
        <v>0</v>
      </c>
    </row>
    <row r="641" spans="1:2" x14ac:dyDescent="0.25">
      <c r="A641" t="s">
        <v>1347</v>
      </c>
      <c r="B641">
        <v>0</v>
      </c>
    </row>
    <row r="642" spans="1:2" x14ac:dyDescent="0.25">
      <c r="A642" t="s">
        <v>1348</v>
      </c>
      <c r="B642">
        <v>0</v>
      </c>
    </row>
    <row r="643" spans="1:2" x14ac:dyDescent="0.25">
      <c r="A643" t="s">
        <v>1349</v>
      </c>
      <c r="B643">
        <v>0</v>
      </c>
    </row>
    <row r="644" spans="1:2" x14ac:dyDescent="0.25">
      <c r="A644" t="s">
        <v>1350</v>
      </c>
      <c r="B644">
        <v>0</v>
      </c>
    </row>
    <row r="645" spans="1:2" x14ac:dyDescent="0.25">
      <c r="A645" t="s">
        <v>1351</v>
      </c>
      <c r="B645">
        <v>0</v>
      </c>
    </row>
    <row r="646" spans="1:2" x14ac:dyDescent="0.25">
      <c r="A646" t="s">
        <v>1352</v>
      </c>
      <c r="B646">
        <v>0</v>
      </c>
    </row>
    <row r="647" spans="1:2" x14ac:dyDescent="0.25">
      <c r="A647" t="s">
        <v>1353</v>
      </c>
      <c r="B647">
        <v>0</v>
      </c>
    </row>
    <row r="648" spans="1:2" x14ac:dyDescent="0.25">
      <c r="A648" t="s">
        <v>1354</v>
      </c>
      <c r="B648">
        <v>0</v>
      </c>
    </row>
    <row r="649" spans="1:2" x14ac:dyDescent="0.25">
      <c r="A649" t="s">
        <v>1355</v>
      </c>
      <c r="B649">
        <v>0</v>
      </c>
    </row>
    <row r="650" spans="1:2" x14ac:dyDescent="0.25">
      <c r="A650" t="s">
        <v>1356</v>
      </c>
      <c r="B650">
        <v>0</v>
      </c>
    </row>
    <row r="651" spans="1:2" x14ac:dyDescent="0.25">
      <c r="A651" t="s">
        <v>1357</v>
      </c>
      <c r="B651">
        <v>0</v>
      </c>
    </row>
    <row r="652" spans="1:2" x14ac:dyDescent="0.25">
      <c r="A652" t="s">
        <v>1358</v>
      </c>
      <c r="B652">
        <v>0</v>
      </c>
    </row>
    <row r="653" spans="1:2" x14ac:dyDescent="0.25">
      <c r="A653" t="s">
        <v>1359</v>
      </c>
      <c r="B653">
        <v>0</v>
      </c>
    </row>
    <row r="654" spans="1:2" x14ac:dyDescent="0.25">
      <c r="A654" t="s">
        <v>1360</v>
      </c>
      <c r="B654">
        <v>0</v>
      </c>
    </row>
    <row r="655" spans="1:2" x14ac:dyDescent="0.25">
      <c r="A655" t="s">
        <v>1361</v>
      </c>
      <c r="B655">
        <v>0</v>
      </c>
    </row>
    <row r="656" spans="1:2" x14ac:dyDescent="0.25">
      <c r="A656" t="s">
        <v>1362</v>
      </c>
      <c r="B656">
        <v>0</v>
      </c>
    </row>
    <row r="657" spans="1:2" x14ac:dyDescent="0.25">
      <c r="A657" t="s">
        <v>1363</v>
      </c>
      <c r="B657">
        <v>0</v>
      </c>
    </row>
    <row r="658" spans="1:2" x14ac:dyDescent="0.25">
      <c r="A658" t="s">
        <v>1364</v>
      </c>
      <c r="B658">
        <v>0</v>
      </c>
    </row>
    <row r="659" spans="1:2" x14ac:dyDescent="0.25">
      <c r="A659" t="s">
        <v>1365</v>
      </c>
      <c r="B659">
        <v>0</v>
      </c>
    </row>
    <row r="660" spans="1:2" x14ac:dyDescent="0.25">
      <c r="A660" t="s">
        <v>1366</v>
      </c>
      <c r="B660">
        <v>0</v>
      </c>
    </row>
    <row r="661" spans="1:2" x14ac:dyDescent="0.25">
      <c r="A661" t="s">
        <v>1367</v>
      </c>
      <c r="B661">
        <v>0</v>
      </c>
    </row>
    <row r="662" spans="1:2" x14ac:dyDescent="0.25">
      <c r="A662" t="s">
        <v>1368</v>
      </c>
      <c r="B662">
        <v>0</v>
      </c>
    </row>
    <row r="663" spans="1:2" x14ac:dyDescent="0.25">
      <c r="A663" t="s">
        <v>1369</v>
      </c>
      <c r="B663">
        <v>0</v>
      </c>
    </row>
    <row r="664" spans="1:2" x14ac:dyDescent="0.25">
      <c r="A664" t="s">
        <v>1370</v>
      </c>
      <c r="B664">
        <v>0</v>
      </c>
    </row>
    <row r="665" spans="1:2" x14ac:dyDescent="0.25">
      <c r="A665" t="s">
        <v>1371</v>
      </c>
      <c r="B665">
        <v>0</v>
      </c>
    </row>
    <row r="666" spans="1:2" x14ac:dyDescent="0.25">
      <c r="A666" t="s">
        <v>1372</v>
      </c>
      <c r="B666">
        <v>0</v>
      </c>
    </row>
    <row r="667" spans="1:2" x14ac:dyDescent="0.25">
      <c r="A667" t="s">
        <v>1373</v>
      </c>
      <c r="B667">
        <v>0</v>
      </c>
    </row>
    <row r="668" spans="1:2" x14ac:dyDescent="0.25">
      <c r="A668" t="s">
        <v>1374</v>
      </c>
      <c r="B668">
        <v>0</v>
      </c>
    </row>
    <row r="669" spans="1:2" x14ac:dyDescent="0.25">
      <c r="A669" t="s">
        <v>1375</v>
      </c>
      <c r="B669">
        <v>0</v>
      </c>
    </row>
    <row r="670" spans="1:2" x14ac:dyDescent="0.25">
      <c r="A670" t="s">
        <v>1376</v>
      </c>
      <c r="B670">
        <v>0</v>
      </c>
    </row>
    <row r="671" spans="1:2" x14ac:dyDescent="0.25">
      <c r="A671" t="s">
        <v>1377</v>
      </c>
      <c r="B671">
        <v>0</v>
      </c>
    </row>
    <row r="672" spans="1:2" x14ac:dyDescent="0.25">
      <c r="A672" t="s">
        <v>1378</v>
      </c>
      <c r="B672">
        <v>0</v>
      </c>
    </row>
    <row r="673" spans="1:2" x14ac:dyDescent="0.25">
      <c r="A673" t="s">
        <v>1379</v>
      </c>
      <c r="B673">
        <v>0</v>
      </c>
    </row>
    <row r="674" spans="1:2" x14ac:dyDescent="0.25">
      <c r="A674" t="s">
        <v>1380</v>
      </c>
      <c r="B674">
        <v>0</v>
      </c>
    </row>
    <row r="675" spans="1:2" x14ac:dyDescent="0.25">
      <c r="A675" t="s">
        <v>1381</v>
      </c>
      <c r="B675">
        <v>0</v>
      </c>
    </row>
    <row r="676" spans="1:2" x14ac:dyDescent="0.25">
      <c r="A676" t="s">
        <v>1382</v>
      </c>
      <c r="B676">
        <v>0</v>
      </c>
    </row>
    <row r="677" spans="1:2" x14ac:dyDescent="0.25">
      <c r="A677" t="s">
        <v>1383</v>
      </c>
      <c r="B677">
        <v>0</v>
      </c>
    </row>
    <row r="678" spans="1:2" x14ac:dyDescent="0.25">
      <c r="A678" t="s">
        <v>1384</v>
      </c>
      <c r="B678">
        <v>0</v>
      </c>
    </row>
    <row r="679" spans="1:2" x14ac:dyDescent="0.25">
      <c r="A679" t="s">
        <v>1385</v>
      </c>
      <c r="B679">
        <v>0</v>
      </c>
    </row>
    <row r="680" spans="1:2" x14ac:dyDescent="0.25">
      <c r="A680" t="s">
        <v>1386</v>
      </c>
      <c r="B680">
        <v>0</v>
      </c>
    </row>
    <row r="681" spans="1:2" x14ac:dyDescent="0.25">
      <c r="A681" t="s">
        <v>1387</v>
      </c>
      <c r="B681">
        <v>0</v>
      </c>
    </row>
    <row r="682" spans="1:2" x14ac:dyDescent="0.25">
      <c r="A682" t="s">
        <v>1388</v>
      </c>
      <c r="B682">
        <v>0</v>
      </c>
    </row>
    <row r="683" spans="1:2" x14ac:dyDescent="0.25">
      <c r="A683" t="s">
        <v>1389</v>
      </c>
      <c r="B683">
        <v>0</v>
      </c>
    </row>
    <row r="684" spans="1:2" x14ac:dyDescent="0.25">
      <c r="A684" t="s">
        <v>1390</v>
      </c>
      <c r="B684">
        <v>0</v>
      </c>
    </row>
    <row r="685" spans="1:2" x14ac:dyDescent="0.25">
      <c r="A685" t="s">
        <v>1391</v>
      </c>
      <c r="B685">
        <v>0</v>
      </c>
    </row>
    <row r="686" spans="1:2" x14ac:dyDescent="0.25">
      <c r="A686" t="s">
        <v>1392</v>
      </c>
      <c r="B686">
        <v>0</v>
      </c>
    </row>
    <row r="687" spans="1:2" x14ac:dyDescent="0.25">
      <c r="A687" t="s">
        <v>1393</v>
      </c>
      <c r="B687">
        <v>0</v>
      </c>
    </row>
    <row r="688" spans="1:2" x14ac:dyDescent="0.25">
      <c r="A688" t="s">
        <v>1394</v>
      </c>
      <c r="B688">
        <v>0</v>
      </c>
    </row>
    <row r="689" spans="1:2" x14ac:dyDescent="0.25">
      <c r="A689" t="s">
        <v>1395</v>
      </c>
      <c r="B689">
        <v>0</v>
      </c>
    </row>
    <row r="690" spans="1:2" x14ac:dyDescent="0.25">
      <c r="A690" t="s">
        <v>1396</v>
      </c>
      <c r="B690">
        <v>0</v>
      </c>
    </row>
    <row r="691" spans="1:2" x14ac:dyDescent="0.25">
      <c r="A691" t="s">
        <v>1397</v>
      </c>
      <c r="B691">
        <v>0</v>
      </c>
    </row>
    <row r="692" spans="1:2" x14ac:dyDescent="0.25">
      <c r="A692" t="s">
        <v>1398</v>
      </c>
      <c r="B692">
        <v>0</v>
      </c>
    </row>
    <row r="693" spans="1:2" x14ac:dyDescent="0.25">
      <c r="A693" t="s">
        <v>1399</v>
      </c>
      <c r="B693">
        <v>0</v>
      </c>
    </row>
    <row r="694" spans="1:2" x14ac:dyDescent="0.25">
      <c r="A694" t="s">
        <v>1400</v>
      </c>
      <c r="B694">
        <v>0</v>
      </c>
    </row>
    <row r="695" spans="1:2" x14ac:dyDescent="0.25">
      <c r="A695" t="s">
        <v>1401</v>
      </c>
      <c r="B695">
        <v>0</v>
      </c>
    </row>
    <row r="696" spans="1:2" x14ac:dyDescent="0.25">
      <c r="A696" t="s">
        <v>1402</v>
      </c>
      <c r="B696">
        <v>0</v>
      </c>
    </row>
    <row r="697" spans="1:2" x14ac:dyDescent="0.25">
      <c r="A697" t="s">
        <v>1403</v>
      </c>
      <c r="B697">
        <v>0</v>
      </c>
    </row>
    <row r="698" spans="1:2" x14ac:dyDescent="0.25">
      <c r="A698" t="s">
        <v>1404</v>
      </c>
      <c r="B698">
        <v>0</v>
      </c>
    </row>
    <row r="699" spans="1:2" x14ac:dyDescent="0.25">
      <c r="A699" t="s">
        <v>1405</v>
      </c>
      <c r="B699">
        <v>0</v>
      </c>
    </row>
    <row r="700" spans="1:2" x14ac:dyDescent="0.25">
      <c r="A700" t="s">
        <v>1406</v>
      </c>
      <c r="B700">
        <v>0</v>
      </c>
    </row>
    <row r="701" spans="1:2" x14ac:dyDescent="0.25">
      <c r="A701" t="s">
        <v>1407</v>
      </c>
      <c r="B701">
        <v>0</v>
      </c>
    </row>
    <row r="702" spans="1:2" x14ac:dyDescent="0.25">
      <c r="A702" t="s">
        <v>1408</v>
      </c>
      <c r="B702">
        <v>0</v>
      </c>
    </row>
    <row r="703" spans="1:2" x14ac:dyDescent="0.25">
      <c r="A703" t="s">
        <v>1409</v>
      </c>
      <c r="B703">
        <v>0</v>
      </c>
    </row>
    <row r="704" spans="1:2" x14ac:dyDescent="0.25">
      <c r="A704" t="s">
        <v>1410</v>
      </c>
      <c r="B704">
        <v>0</v>
      </c>
    </row>
    <row r="705" spans="1:2" x14ac:dyDescent="0.25">
      <c r="A705" t="s">
        <v>1411</v>
      </c>
      <c r="B705">
        <v>0</v>
      </c>
    </row>
    <row r="706" spans="1:2" x14ac:dyDescent="0.25">
      <c r="A706" t="s">
        <v>1412</v>
      </c>
      <c r="B706">
        <v>0</v>
      </c>
    </row>
    <row r="707" spans="1:2" x14ac:dyDescent="0.25">
      <c r="A707" t="s">
        <v>1413</v>
      </c>
      <c r="B707">
        <v>0</v>
      </c>
    </row>
    <row r="708" spans="1:2" x14ac:dyDescent="0.25">
      <c r="A708" t="s">
        <v>1414</v>
      </c>
      <c r="B708">
        <v>0</v>
      </c>
    </row>
    <row r="709" spans="1:2" x14ac:dyDescent="0.25">
      <c r="A709" t="s">
        <v>1415</v>
      </c>
      <c r="B709">
        <v>0</v>
      </c>
    </row>
    <row r="710" spans="1:2" x14ac:dyDescent="0.25">
      <c r="A710" t="s">
        <v>1416</v>
      </c>
      <c r="B710">
        <v>0</v>
      </c>
    </row>
    <row r="711" spans="1:2" x14ac:dyDescent="0.25">
      <c r="A711" t="s">
        <v>1417</v>
      </c>
      <c r="B711">
        <v>0</v>
      </c>
    </row>
    <row r="712" spans="1:2" x14ac:dyDescent="0.25">
      <c r="A712" t="s">
        <v>1418</v>
      </c>
      <c r="B712">
        <v>0</v>
      </c>
    </row>
    <row r="713" spans="1:2" x14ac:dyDescent="0.25">
      <c r="A713" t="s">
        <v>1419</v>
      </c>
      <c r="B713">
        <v>0</v>
      </c>
    </row>
    <row r="714" spans="1:2" x14ac:dyDescent="0.25">
      <c r="A714" t="s">
        <v>1420</v>
      </c>
      <c r="B714">
        <v>0</v>
      </c>
    </row>
    <row r="715" spans="1:2" x14ac:dyDescent="0.25">
      <c r="A715" t="s">
        <v>1421</v>
      </c>
      <c r="B715">
        <v>0</v>
      </c>
    </row>
    <row r="716" spans="1:2" x14ac:dyDescent="0.25">
      <c r="A716" t="s">
        <v>1422</v>
      </c>
      <c r="B716">
        <v>0</v>
      </c>
    </row>
    <row r="717" spans="1:2" x14ac:dyDescent="0.25">
      <c r="A717" t="s">
        <v>1423</v>
      </c>
      <c r="B717">
        <v>0</v>
      </c>
    </row>
    <row r="718" spans="1:2" x14ac:dyDescent="0.25">
      <c r="A718" t="s">
        <v>1424</v>
      </c>
      <c r="B718">
        <v>0</v>
      </c>
    </row>
    <row r="719" spans="1:2" x14ac:dyDescent="0.25">
      <c r="A719" t="s">
        <v>1425</v>
      </c>
      <c r="B719">
        <v>0</v>
      </c>
    </row>
    <row r="720" spans="1:2" x14ac:dyDescent="0.25">
      <c r="A720" t="s">
        <v>1426</v>
      </c>
      <c r="B720">
        <v>0</v>
      </c>
    </row>
    <row r="721" spans="1:2" x14ac:dyDescent="0.25">
      <c r="A721" t="s">
        <v>1427</v>
      </c>
      <c r="B721">
        <v>0</v>
      </c>
    </row>
    <row r="722" spans="1:2" x14ac:dyDescent="0.25">
      <c r="A722" t="s">
        <v>1428</v>
      </c>
      <c r="B722">
        <v>0</v>
      </c>
    </row>
    <row r="723" spans="1:2" x14ac:dyDescent="0.25">
      <c r="A723" t="s">
        <v>1429</v>
      </c>
      <c r="B723">
        <v>0</v>
      </c>
    </row>
    <row r="724" spans="1:2" x14ac:dyDescent="0.25">
      <c r="A724" t="s">
        <v>1430</v>
      </c>
      <c r="B724">
        <v>0</v>
      </c>
    </row>
    <row r="725" spans="1:2" x14ac:dyDescent="0.25">
      <c r="A725" t="s">
        <v>1431</v>
      </c>
      <c r="B725">
        <v>0</v>
      </c>
    </row>
    <row r="726" spans="1:2" x14ac:dyDescent="0.25">
      <c r="A726" t="s">
        <v>1432</v>
      </c>
      <c r="B726">
        <v>0</v>
      </c>
    </row>
    <row r="727" spans="1:2" x14ac:dyDescent="0.25">
      <c r="A727" t="s">
        <v>1433</v>
      </c>
      <c r="B727">
        <v>0</v>
      </c>
    </row>
    <row r="728" spans="1:2" x14ac:dyDescent="0.25">
      <c r="A728" t="s">
        <v>1434</v>
      </c>
      <c r="B728">
        <v>0</v>
      </c>
    </row>
    <row r="729" spans="1:2" x14ac:dyDescent="0.25">
      <c r="A729" t="s">
        <v>1435</v>
      </c>
      <c r="B729">
        <v>0</v>
      </c>
    </row>
    <row r="730" spans="1:2" x14ac:dyDescent="0.25">
      <c r="A730" t="s">
        <v>1436</v>
      </c>
      <c r="B730">
        <v>0</v>
      </c>
    </row>
    <row r="731" spans="1:2" x14ac:dyDescent="0.25">
      <c r="A731" t="s">
        <v>1437</v>
      </c>
      <c r="B731">
        <v>0</v>
      </c>
    </row>
    <row r="732" spans="1:2" x14ac:dyDescent="0.25">
      <c r="A732" t="s">
        <v>1438</v>
      </c>
      <c r="B732">
        <v>0</v>
      </c>
    </row>
    <row r="733" spans="1:2" x14ac:dyDescent="0.25">
      <c r="A733" t="s">
        <v>1439</v>
      </c>
      <c r="B733">
        <v>0</v>
      </c>
    </row>
    <row r="734" spans="1:2" x14ac:dyDescent="0.25">
      <c r="A734" t="s">
        <v>1440</v>
      </c>
      <c r="B734">
        <v>0</v>
      </c>
    </row>
    <row r="735" spans="1:2" x14ac:dyDescent="0.25">
      <c r="A735" t="s">
        <v>1441</v>
      </c>
      <c r="B735">
        <v>0</v>
      </c>
    </row>
    <row r="736" spans="1:2" x14ac:dyDescent="0.25">
      <c r="A736" t="s">
        <v>1442</v>
      </c>
      <c r="B736">
        <v>0</v>
      </c>
    </row>
    <row r="737" spans="1:2" x14ac:dyDescent="0.25">
      <c r="A737" t="s">
        <v>1443</v>
      </c>
      <c r="B737">
        <v>0</v>
      </c>
    </row>
    <row r="738" spans="1:2" x14ac:dyDescent="0.25">
      <c r="A738" t="s">
        <v>1444</v>
      </c>
      <c r="B738">
        <v>0</v>
      </c>
    </row>
    <row r="739" spans="1:2" x14ac:dyDescent="0.25">
      <c r="A739" t="s">
        <v>1445</v>
      </c>
      <c r="B739">
        <v>0</v>
      </c>
    </row>
    <row r="740" spans="1:2" x14ac:dyDescent="0.25">
      <c r="A740" t="s">
        <v>1446</v>
      </c>
      <c r="B740">
        <v>0</v>
      </c>
    </row>
    <row r="741" spans="1:2" x14ac:dyDescent="0.25">
      <c r="A741" t="s">
        <v>1447</v>
      </c>
      <c r="B741">
        <v>0</v>
      </c>
    </row>
    <row r="742" spans="1:2" x14ac:dyDescent="0.25">
      <c r="A742" t="s">
        <v>1448</v>
      </c>
      <c r="B742">
        <v>0</v>
      </c>
    </row>
    <row r="743" spans="1:2" x14ac:dyDescent="0.25">
      <c r="A743" t="s">
        <v>1449</v>
      </c>
      <c r="B743">
        <v>0</v>
      </c>
    </row>
    <row r="744" spans="1:2" x14ac:dyDescent="0.25">
      <c r="A744" t="s">
        <v>1450</v>
      </c>
      <c r="B744">
        <v>0</v>
      </c>
    </row>
    <row r="745" spans="1:2" x14ac:dyDescent="0.25">
      <c r="A745" t="s">
        <v>1451</v>
      </c>
      <c r="B745">
        <v>0</v>
      </c>
    </row>
    <row r="746" spans="1:2" x14ac:dyDescent="0.25">
      <c r="A746" t="s">
        <v>1452</v>
      </c>
      <c r="B746">
        <v>0</v>
      </c>
    </row>
    <row r="747" spans="1:2" x14ac:dyDescent="0.25">
      <c r="A747" t="s">
        <v>1453</v>
      </c>
      <c r="B747">
        <v>0</v>
      </c>
    </row>
    <row r="748" spans="1:2" x14ac:dyDescent="0.25">
      <c r="A748" t="s">
        <v>1454</v>
      </c>
      <c r="B748">
        <v>0</v>
      </c>
    </row>
    <row r="749" spans="1:2" x14ac:dyDescent="0.25">
      <c r="A749" t="s">
        <v>1455</v>
      </c>
      <c r="B749">
        <v>0</v>
      </c>
    </row>
    <row r="750" spans="1:2" x14ac:dyDescent="0.25">
      <c r="A750" t="s">
        <v>1456</v>
      </c>
      <c r="B750">
        <v>0</v>
      </c>
    </row>
    <row r="751" spans="1:2" x14ac:dyDescent="0.25">
      <c r="A751" t="s">
        <v>1457</v>
      </c>
      <c r="B751">
        <v>0</v>
      </c>
    </row>
    <row r="752" spans="1:2" x14ac:dyDescent="0.25">
      <c r="A752" t="s">
        <v>1458</v>
      </c>
      <c r="B752">
        <v>0</v>
      </c>
    </row>
    <row r="753" spans="1:2" x14ac:dyDescent="0.25">
      <c r="A753" t="s">
        <v>1459</v>
      </c>
      <c r="B753">
        <v>0</v>
      </c>
    </row>
    <row r="754" spans="1:2" x14ac:dyDescent="0.25">
      <c r="A754" t="s">
        <v>1460</v>
      </c>
      <c r="B754">
        <v>0</v>
      </c>
    </row>
    <row r="755" spans="1:2" x14ac:dyDescent="0.25">
      <c r="A755" t="s">
        <v>1461</v>
      </c>
      <c r="B755">
        <v>0</v>
      </c>
    </row>
    <row r="756" spans="1:2" x14ac:dyDescent="0.25">
      <c r="A756" t="s">
        <v>1462</v>
      </c>
      <c r="B756">
        <v>0</v>
      </c>
    </row>
    <row r="757" spans="1:2" x14ac:dyDescent="0.25">
      <c r="A757" t="s">
        <v>1463</v>
      </c>
      <c r="B757">
        <v>0</v>
      </c>
    </row>
    <row r="758" spans="1:2" x14ac:dyDescent="0.25">
      <c r="A758" t="s">
        <v>1464</v>
      </c>
      <c r="B758">
        <v>0</v>
      </c>
    </row>
    <row r="759" spans="1:2" x14ac:dyDescent="0.25">
      <c r="A759" t="s">
        <v>1465</v>
      </c>
      <c r="B759">
        <v>0</v>
      </c>
    </row>
    <row r="760" spans="1:2" x14ac:dyDescent="0.25">
      <c r="A760" t="s">
        <v>1466</v>
      </c>
      <c r="B760">
        <v>0</v>
      </c>
    </row>
    <row r="761" spans="1:2" x14ac:dyDescent="0.25">
      <c r="A761" t="s">
        <v>1467</v>
      </c>
      <c r="B761">
        <v>0</v>
      </c>
    </row>
    <row r="762" spans="1:2" x14ac:dyDescent="0.25">
      <c r="A762" t="s">
        <v>1468</v>
      </c>
      <c r="B762">
        <v>0</v>
      </c>
    </row>
    <row r="763" spans="1:2" x14ac:dyDescent="0.25">
      <c r="A763" t="s">
        <v>1469</v>
      </c>
      <c r="B763">
        <v>0</v>
      </c>
    </row>
    <row r="764" spans="1:2" x14ac:dyDescent="0.25">
      <c r="A764" t="s">
        <v>1470</v>
      </c>
      <c r="B764">
        <v>0</v>
      </c>
    </row>
    <row r="765" spans="1:2" x14ac:dyDescent="0.25">
      <c r="A765" t="s">
        <v>1471</v>
      </c>
      <c r="B765">
        <v>0</v>
      </c>
    </row>
    <row r="766" spans="1:2" x14ac:dyDescent="0.25">
      <c r="A766" t="s">
        <v>1472</v>
      </c>
      <c r="B766">
        <v>0</v>
      </c>
    </row>
    <row r="767" spans="1:2" x14ac:dyDescent="0.25">
      <c r="A767" t="s">
        <v>1473</v>
      </c>
      <c r="B767">
        <v>0</v>
      </c>
    </row>
    <row r="768" spans="1:2" x14ac:dyDescent="0.25">
      <c r="A768" t="s">
        <v>1474</v>
      </c>
      <c r="B768">
        <v>0</v>
      </c>
    </row>
    <row r="769" spans="1:2" x14ac:dyDescent="0.25">
      <c r="A769" t="s">
        <v>1475</v>
      </c>
      <c r="B769">
        <v>0</v>
      </c>
    </row>
    <row r="770" spans="1:2" x14ac:dyDescent="0.25">
      <c r="A770" t="s">
        <v>1476</v>
      </c>
      <c r="B770">
        <v>0</v>
      </c>
    </row>
    <row r="771" spans="1:2" x14ac:dyDescent="0.25">
      <c r="A771" t="s">
        <v>1477</v>
      </c>
      <c r="B771">
        <v>0</v>
      </c>
    </row>
    <row r="772" spans="1:2" x14ac:dyDescent="0.25">
      <c r="A772" t="s">
        <v>1478</v>
      </c>
      <c r="B772">
        <v>0</v>
      </c>
    </row>
    <row r="773" spans="1:2" x14ac:dyDescent="0.25">
      <c r="A773" t="s">
        <v>1479</v>
      </c>
      <c r="B773">
        <v>0</v>
      </c>
    </row>
    <row r="774" spans="1:2" x14ac:dyDescent="0.25">
      <c r="A774" t="s">
        <v>1480</v>
      </c>
      <c r="B774">
        <v>0</v>
      </c>
    </row>
    <row r="775" spans="1:2" x14ac:dyDescent="0.25">
      <c r="A775" t="s">
        <v>1481</v>
      </c>
      <c r="B775">
        <v>0</v>
      </c>
    </row>
    <row r="776" spans="1:2" x14ac:dyDescent="0.25">
      <c r="A776" t="s">
        <v>1482</v>
      </c>
      <c r="B776">
        <v>0</v>
      </c>
    </row>
    <row r="777" spans="1:2" x14ac:dyDescent="0.25">
      <c r="A777" t="s">
        <v>1483</v>
      </c>
      <c r="B777">
        <v>0</v>
      </c>
    </row>
    <row r="778" spans="1:2" x14ac:dyDescent="0.25">
      <c r="A778" t="s">
        <v>1484</v>
      </c>
      <c r="B778">
        <v>0</v>
      </c>
    </row>
    <row r="779" spans="1:2" x14ac:dyDescent="0.25">
      <c r="A779" t="s">
        <v>1485</v>
      </c>
      <c r="B779">
        <v>0</v>
      </c>
    </row>
    <row r="780" spans="1:2" x14ac:dyDescent="0.25">
      <c r="A780" t="s">
        <v>1486</v>
      </c>
      <c r="B780">
        <v>0</v>
      </c>
    </row>
    <row r="781" spans="1:2" x14ac:dyDescent="0.25">
      <c r="A781" t="s">
        <v>1487</v>
      </c>
      <c r="B781">
        <v>0</v>
      </c>
    </row>
    <row r="782" spans="1:2" x14ac:dyDescent="0.25">
      <c r="A782" t="s">
        <v>1488</v>
      </c>
      <c r="B782">
        <v>0</v>
      </c>
    </row>
    <row r="783" spans="1:2" x14ac:dyDescent="0.25">
      <c r="A783" t="s">
        <v>1489</v>
      </c>
      <c r="B783">
        <v>0</v>
      </c>
    </row>
    <row r="784" spans="1:2" x14ac:dyDescent="0.25">
      <c r="A784" t="s">
        <v>1490</v>
      </c>
      <c r="B784">
        <v>0</v>
      </c>
    </row>
    <row r="785" spans="1:2" x14ac:dyDescent="0.25">
      <c r="A785" t="s">
        <v>1491</v>
      </c>
      <c r="B785">
        <v>0</v>
      </c>
    </row>
    <row r="786" spans="1:2" x14ac:dyDescent="0.25">
      <c r="A786" t="s">
        <v>1492</v>
      </c>
      <c r="B786">
        <v>0</v>
      </c>
    </row>
    <row r="787" spans="1:2" x14ac:dyDescent="0.25">
      <c r="A787" t="s">
        <v>1493</v>
      </c>
      <c r="B787">
        <v>0</v>
      </c>
    </row>
    <row r="788" spans="1:2" x14ac:dyDescent="0.25">
      <c r="A788" t="s">
        <v>1494</v>
      </c>
      <c r="B788">
        <v>0</v>
      </c>
    </row>
    <row r="789" spans="1:2" x14ac:dyDescent="0.25">
      <c r="A789" t="s">
        <v>1495</v>
      </c>
      <c r="B789">
        <v>0</v>
      </c>
    </row>
    <row r="790" spans="1:2" x14ac:dyDescent="0.25">
      <c r="A790" t="s">
        <v>1496</v>
      </c>
      <c r="B790">
        <v>0</v>
      </c>
    </row>
    <row r="791" spans="1:2" x14ac:dyDescent="0.25">
      <c r="A791" t="s">
        <v>1497</v>
      </c>
      <c r="B791">
        <v>0</v>
      </c>
    </row>
    <row r="792" spans="1:2" x14ac:dyDescent="0.25">
      <c r="A792" t="s">
        <v>1498</v>
      </c>
      <c r="B792">
        <v>0</v>
      </c>
    </row>
    <row r="793" spans="1:2" x14ac:dyDescent="0.25">
      <c r="A793" t="s">
        <v>1499</v>
      </c>
      <c r="B793">
        <v>0</v>
      </c>
    </row>
    <row r="794" spans="1:2" x14ac:dyDescent="0.25">
      <c r="A794" t="s">
        <v>1500</v>
      </c>
      <c r="B794">
        <v>0</v>
      </c>
    </row>
    <row r="795" spans="1:2" x14ac:dyDescent="0.25">
      <c r="A795" t="s">
        <v>1501</v>
      </c>
      <c r="B795">
        <v>0</v>
      </c>
    </row>
    <row r="796" spans="1:2" x14ac:dyDescent="0.25">
      <c r="A796" t="s">
        <v>1502</v>
      </c>
      <c r="B796">
        <v>0</v>
      </c>
    </row>
    <row r="797" spans="1:2" x14ac:dyDescent="0.25">
      <c r="A797" t="s">
        <v>1503</v>
      </c>
      <c r="B797">
        <v>0</v>
      </c>
    </row>
    <row r="798" spans="1:2" x14ac:dyDescent="0.25">
      <c r="A798" t="s">
        <v>1504</v>
      </c>
      <c r="B798">
        <v>0</v>
      </c>
    </row>
    <row r="799" spans="1:2" x14ac:dyDescent="0.25">
      <c r="A799" t="s">
        <v>1505</v>
      </c>
      <c r="B799">
        <v>0</v>
      </c>
    </row>
    <row r="800" spans="1:2" x14ac:dyDescent="0.25">
      <c r="A800" t="s">
        <v>1506</v>
      </c>
      <c r="B800">
        <v>0</v>
      </c>
    </row>
    <row r="801" spans="1:2" x14ac:dyDescent="0.25">
      <c r="A801" t="s">
        <v>1507</v>
      </c>
      <c r="B801">
        <v>0</v>
      </c>
    </row>
    <row r="802" spans="1:2" x14ac:dyDescent="0.25">
      <c r="A802" t="s">
        <v>1508</v>
      </c>
      <c r="B802">
        <v>0</v>
      </c>
    </row>
    <row r="803" spans="1:2" x14ac:dyDescent="0.25">
      <c r="A803" t="s">
        <v>1509</v>
      </c>
      <c r="B803">
        <v>0</v>
      </c>
    </row>
    <row r="804" spans="1:2" x14ac:dyDescent="0.25">
      <c r="A804" t="s">
        <v>1510</v>
      </c>
      <c r="B804">
        <v>0</v>
      </c>
    </row>
    <row r="805" spans="1:2" x14ac:dyDescent="0.25">
      <c r="A805" t="s">
        <v>1511</v>
      </c>
      <c r="B805">
        <v>0</v>
      </c>
    </row>
    <row r="806" spans="1:2" x14ac:dyDescent="0.25">
      <c r="A806" t="s">
        <v>1512</v>
      </c>
      <c r="B806">
        <v>0</v>
      </c>
    </row>
    <row r="807" spans="1:2" x14ac:dyDescent="0.25">
      <c r="A807" t="s">
        <v>1513</v>
      </c>
      <c r="B807">
        <v>0</v>
      </c>
    </row>
    <row r="808" spans="1:2" x14ac:dyDescent="0.25">
      <c r="A808" t="s">
        <v>1514</v>
      </c>
      <c r="B808">
        <v>0</v>
      </c>
    </row>
    <row r="809" spans="1:2" x14ac:dyDescent="0.25">
      <c r="A809" t="s">
        <v>1515</v>
      </c>
      <c r="B809">
        <v>0</v>
      </c>
    </row>
    <row r="810" spans="1:2" x14ac:dyDescent="0.25">
      <c r="A810" t="s">
        <v>1516</v>
      </c>
      <c r="B810">
        <v>0</v>
      </c>
    </row>
    <row r="811" spans="1:2" x14ac:dyDescent="0.25">
      <c r="A811" t="s">
        <v>1517</v>
      </c>
      <c r="B811">
        <v>0</v>
      </c>
    </row>
    <row r="812" spans="1:2" x14ac:dyDescent="0.25">
      <c r="A812" t="s">
        <v>1518</v>
      </c>
      <c r="B812">
        <v>0</v>
      </c>
    </row>
    <row r="813" spans="1:2" x14ac:dyDescent="0.25">
      <c r="A813" t="s">
        <v>1519</v>
      </c>
      <c r="B813">
        <v>0</v>
      </c>
    </row>
    <row r="814" spans="1:2" x14ac:dyDescent="0.25">
      <c r="A814" t="s">
        <v>1520</v>
      </c>
      <c r="B814">
        <v>0</v>
      </c>
    </row>
    <row r="815" spans="1:2" x14ac:dyDescent="0.25">
      <c r="A815" t="s">
        <v>1521</v>
      </c>
      <c r="B815">
        <v>0</v>
      </c>
    </row>
    <row r="816" spans="1:2" x14ac:dyDescent="0.25">
      <c r="A816" t="s">
        <v>1522</v>
      </c>
      <c r="B816">
        <v>0</v>
      </c>
    </row>
    <row r="817" spans="1:2" x14ac:dyDescent="0.25">
      <c r="A817" t="s">
        <v>1523</v>
      </c>
      <c r="B817">
        <v>0</v>
      </c>
    </row>
    <row r="818" spans="1:2" x14ac:dyDescent="0.25">
      <c r="A818" t="s">
        <v>1524</v>
      </c>
      <c r="B818">
        <v>0</v>
      </c>
    </row>
    <row r="819" spans="1:2" x14ac:dyDescent="0.25">
      <c r="A819" t="s">
        <v>1525</v>
      </c>
      <c r="B819">
        <v>0</v>
      </c>
    </row>
    <row r="820" spans="1:2" x14ac:dyDescent="0.25">
      <c r="A820" t="s">
        <v>1526</v>
      </c>
      <c r="B820">
        <v>0</v>
      </c>
    </row>
    <row r="821" spans="1:2" x14ac:dyDescent="0.25">
      <c r="A821" t="s">
        <v>1527</v>
      </c>
      <c r="B821">
        <v>0</v>
      </c>
    </row>
    <row r="822" spans="1:2" x14ac:dyDescent="0.25">
      <c r="A822" t="s">
        <v>1528</v>
      </c>
      <c r="B822">
        <v>0</v>
      </c>
    </row>
    <row r="823" spans="1:2" x14ac:dyDescent="0.25">
      <c r="A823" t="s">
        <v>1529</v>
      </c>
      <c r="B823">
        <v>0</v>
      </c>
    </row>
    <row r="824" spans="1:2" x14ac:dyDescent="0.25">
      <c r="A824" t="s">
        <v>1530</v>
      </c>
      <c r="B824">
        <v>0</v>
      </c>
    </row>
    <row r="825" spans="1:2" x14ac:dyDescent="0.25">
      <c r="A825" t="s">
        <v>1531</v>
      </c>
      <c r="B825">
        <v>0</v>
      </c>
    </row>
    <row r="826" spans="1:2" x14ac:dyDescent="0.25">
      <c r="A826" t="s">
        <v>1532</v>
      </c>
      <c r="B826">
        <v>0</v>
      </c>
    </row>
    <row r="827" spans="1:2" x14ac:dyDescent="0.25">
      <c r="A827" t="s">
        <v>1533</v>
      </c>
      <c r="B827">
        <v>0</v>
      </c>
    </row>
    <row r="828" spans="1:2" x14ac:dyDescent="0.25">
      <c r="A828" t="s">
        <v>1534</v>
      </c>
      <c r="B828">
        <v>0</v>
      </c>
    </row>
    <row r="829" spans="1:2" x14ac:dyDescent="0.25">
      <c r="A829" t="s">
        <v>1535</v>
      </c>
      <c r="B829">
        <v>0</v>
      </c>
    </row>
    <row r="830" spans="1:2" x14ac:dyDescent="0.25">
      <c r="A830" t="s">
        <v>1536</v>
      </c>
      <c r="B830">
        <v>0</v>
      </c>
    </row>
    <row r="831" spans="1:2" x14ac:dyDescent="0.25">
      <c r="A831" t="s">
        <v>1537</v>
      </c>
      <c r="B831">
        <v>0</v>
      </c>
    </row>
    <row r="832" spans="1:2" x14ac:dyDescent="0.25">
      <c r="A832" t="s">
        <v>1538</v>
      </c>
      <c r="B832">
        <v>0</v>
      </c>
    </row>
    <row r="833" spans="1:2" x14ac:dyDescent="0.25">
      <c r="A833" t="s">
        <v>1539</v>
      </c>
      <c r="B833">
        <v>0</v>
      </c>
    </row>
    <row r="834" spans="1:2" x14ac:dyDescent="0.25">
      <c r="A834" t="s">
        <v>1540</v>
      </c>
      <c r="B834">
        <v>0</v>
      </c>
    </row>
    <row r="835" spans="1:2" x14ac:dyDescent="0.25">
      <c r="A835" t="s">
        <v>1541</v>
      </c>
      <c r="B835">
        <v>0</v>
      </c>
    </row>
    <row r="836" spans="1:2" x14ac:dyDescent="0.25">
      <c r="A836" t="s">
        <v>1542</v>
      </c>
      <c r="B836">
        <v>0</v>
      </c>
    </row>
    <row r="837" spans="1:2" x14ac:dyDescent="0.25">
      <c r="A837" t="s">
        <v>1543</v>
      </c>
      <c r="B837">
        <v>0</v>
      </c>
    </row>
    <row r="838" spans="1:2" x14ac:dyDescent="0.25">
      <c r="A838" t="s">
        <v>1544</v>
      </c>
      <c r="B838">
        <v>0</v>
      </c>
    </row>
    <row r="839" spans="1:2" x14ac:dyDescent="0.25">
      <c r="A839" t="s">
        <v>1545</v>
      </c>
      <c r="B839">
        <v>0</v>
      </c>
    </row>
    <row r="840" spans="1:2" x14ac:dyDescent="0.25">
      <c r="A840" t="s">
        <v>1546</v>
      </c>
      <c r="B840">
        <v>0</v>
      </c>
    </row>
    <row r="841" spans="1:2" x14ac:dyDescent="0.25">
      <c r="A841" t="s">
        <v>1547</v>
      </c>
      <c r="B841">
        <v>0</v>
      </c>
    </row>
    <row r="842" spans="1:2" x14ac:dyDescent="0.25">
      <c r="A842" t="s">
        <v>1548</v>
      </c>
      <c r="B842">
        <v>0</v>
      </c>
    </row>
    <row r="843" spans="1:2" x14ac:dyDescent="0.25">
      <c r="A843" t="s">
        <v>1549</v>
      </c>
      <c r="B843">
        <v>0</v>
      </c>
    </row>
    <row r="844" spans="1:2" x14ac:dyDescent="0.25">
      <c r="A844" t="s">
        <v>1550</v>
      </c>
      <c r="B844">
        <v>0</v>
      </c>
    </row>
    <row r="845" spans="1:2" x14ac:dyDescent="0.25">
      <c r="A845" t="s">
        <v>1551</v>
      </c>
      <c r="B845">
        <v>0</v>
      </c>
    </row>
    <row r="846" spans="1:2" x14ac:dyDescent="0.25">
      <c r="A846" t="s">
        <v>1552</v>
      </c>
      <c r="B846">
        <v>0</v>
      </c>
    </row>
    <row r="847" spans="1:2" x14ac:dyDescent="0.25">
      <c r="A847" t="s">
        <v>1553</v>
      </c>
      <c r="B847">
        <v>0</v>
      </c>
    </row>
    <row r="848" spans="1:2" x14ac:dyDescent="0.25">
      <c r="A848" t="s">
        <v>1554</v>
      </c>
      <c r="B848">
        <v>0</v>
      </c>
    </row>
    <row r="849" spans="1:2" x14ac:dyDescent="0.25">
      <c r="A849" t="s">
        <v>1555</v>
      </c>
      <c r="B849">
        <v>0</v>
      </c>
    </row>
    <row r="850" spans="1:2" x14ac:dyDescent="0.25">
      <c r="A850" t="s">
        <v>1556</v>
      </c>
      <c r="B850">
        <v>0</v>
      </c>
    </row>
    <row r="851" spans="1:2" x14ac:dyDescent="0.25">
      <c r="A851" t="s">
        <v>1557</v>
      </c>
      <c r="B851">
        <v>0</v>
      </c>
    </row>
    <row r="852" spans="1:2" x14ac:dyDescent="0.25">
      <c r="A852" t="s">
        <v>1558</v>
      </c>
      <c r="B852">
        <v>0</v>
      </c>
    </row>
    <row r="853" spans="1:2" x14ac:dyDescent="0.25">
      <c r="A853" t="s">
        <v>1559</v>
      </c>
      <c r="B853">
        <v>0</v>
      </c>
    </row>
    <row r="854" spans="1:2" x14ac:dyDescent="0.25">
      <c r="A854" t="s">
        <v>1560</v>
      </c>
      <c r="B854">
        <v>0</v>
      </c>
    </row>
    <row r="855" spans="1:2" x14ac:dyDescent="0.25">
      <c r="A855" t="s">
        <v>1561</v>
      </c>
      <c r="B855">
        <v>0</v>
      </c>
    </row>
    <row r="856" spans="1:2" x14ac:dyDescent="0.25">
      <c r="A856" t="s">
        <v>1562</v>
      </c>
      <c r="B856">
        <v>0</v>
      </c>
    </row>
    <row r="857" spans="1:2" x14ac:dyDescent="0.25">
      <c r="A857" t="s">
        <v>1563</v>
      </c>
      <c r="B857">
        <v>0</v>
      </c>
    </row>
    <row r="858" spans="1:2" x14ac:dyDescent="0.25">
      <c r="A858" t="s">
        <v>1564</v>
      </c>
      <c r="B858">
        <v>0</v>
      </c>
    </row>
    <row r="859" spans="1:2" x14ac:dyDescent="0.25">
      <c r="A859" t="s">
        <v>1565</v>
      </c>
      <c r="B859">
        <v>0</v>
      </c>
    </row>
    <row r="860" spans="1:2" x14ac:dyDescent="0.25">
      <c r="A860" t="s">
        <v>1566</v>
      </c>
      <c r="B860">
        <v>0</v>
      </c>
    </row>
    <row r="861" spans="1:2" x14ac:dyDescent="0.25">
      <c r="A861" t="s">
        <v>1567</v>
      </c>
      <c r="B861">
        <v>0</v>
      </c>
    </row>
    <row r="862" spans="1:2" x14ac:dyDescent="0.25">
      <c r="A862" t="s">
        <v>1568</v>
      </c>
      <c r="B862">
        <v>0</v>
      </c>
    </row>
    <row r="863" spans="1:2" x14ac:dyDescent="0.25">
      <c r="A863" t="s">
        <v>1569</v>
      </c>
      <c r="B863">
        <v>0</v>
      </c>
    </row>
    <row r="864" spans="1:2" x14ac:dyDescent="0.25">
      <c r="A864" t="s">
        <v>1570</v>
      </c>
      <c r="B864">
        <v>0</v>
      </c>
    </row>
    <row r="865" spans="1:2" x14ac:dyDescent="0.25">
      <c r="A865" t="s">
        <v>1571</v>
      </c>
      <c r="B865">
        <v>0</v>
      </c>
    </row>
    <row r="866" spans="1:2" x14ac:dyDescent="0.25">
      <c r="A866" t="s">
        <v>1572</v>
      </c>
      <c r="B866">
        <v>0</v>
      </c>
    </row>
    <row r="867" spans="1:2" x14ac:dyDescent="0.25">
      <c r="A867" t="s">
        <v>1573</v>
      </c>
      <c r="B867">
        <v>0</v>
      </c>
    </row>
    <row r="868" spans="1:2" x14ac:dyDescent="0.25">
      <c r="A868" t="s">
        <v>1574</v>
      </c>
      <c r="B868">
        <v>0</v>
      </c>
    </row>
    <row r="869" spans="1:2" x14ac:dyDescent="0.25">
      <c r="A869" t="s">
        <v>1575</v>
      </c>
      <c r="B869">
        <v>0</v>
      </c>
    </row>
    <row r="870" spans="1:2" x14ac:dyDescent="0.25">
      <c r="A870" t="s">
        <v>1576</v>
      </c>
      <c r="B870">
        <v>0</v>
      </c>
    </row>
    <row r="871" spans="1:2" x14ac:dyDescent="0.25">
      <c r="A871" t="s">
        <v>1577</v>
      </c>
      <c r="B871">
        <v>0</v>
      </c>
    </row>
    <row r="872" spans="1:2" x14ac:dyDescent="0.25">
      <c r="A872" t="s">
        <v>1578</v>
      </c>
      <c r="B872">
        <v>0</v>
      </c>
    </row>
    <row r="873" spans="1:2" x14ac:dyDescent="0.25">
      <c r="A873" t="s">
        <v>1579</v>
      </c>
      <c r="B873">
        <v>0</v>
      </c>
    </row>
    <row r="874" spans="1:2" x14ac:dyDescent="0.25">
      <c r="A874" t="s">
        <v>1580</v>
      </c>
      <c r="B874">
        <v>0</v>
      </c>
    </row>
    <row r="875" spans="1:2" x14ac:dyDescent="0.25">
      <c r="A875" t="s">
        <v>1581</v>
      </c>
      <c r="B875">
        <v>0</v>
      </c>
    </row>
    <row r="876" spans="1:2" x14ac:dyDescent="0.25">
      <c r="A876" t="s">
        <v>1582</v>
      </c>
      <c r="B876">
        <v>0</v>
      </c>
    </row>
    <row r="877" spans="1:2" x14ac:dyDescent="0.25">
      <c r="A877" t="s">
        <v>1583</v>
      </c>
      <c r="B877">
        <v>0</v>
      </c>
    </row>
    <row r="878" spans="1:2" x14ac:dyDescent="0.25">
      <c r="A878" t="s">
        <v>1584</v>
      </c>
      <c r="B878">
        <v>0</v>
      </c>
    </row>
    <row r="879" spans="1:2" x14ac:dyDescent="0.25">
      <c r="A879" t="s">
        <v>1585</v>
      </c>
      <c r="B879">
        <v>0</v>
      </c>
    </row>
    <row r="880" spans="1:2" x14ac:dyDescent="0.25">
      <c r="A880" t="s">
        <v>1586</v>
      </c>
      <c r="B880">
        <v>0</v>
      </c>
    </row>
    <row r="881" spans="1:2" x14ac:dyDescent="0.25">
      <c r="A881" t="s">
        <v>1587</v>
      </c>
      <c r="B881">
        <v>0</v>
      </c>
    </row>
    <row r="882" spans="1:2" x14ac:dyDescent="0.25">
      <c r="A882" t="s">
        <v>1588</v>
      </c>
      <c r="B882">
        <v>0</v>
      </c>
    </row>
    <row r="883" spans="1:2" x14ac:dyDescent="0.25">
      <c r="A883" t="s">
        <v>1589</v>
      </c>
      <c r="B883">
        <v>0</v>
      </c>
    </row>
    <row r="884" spans="1:2" x14ac:dyDescent="0.25">
      <c r="A884" t="s">
        <v>1590</v>
      </c>
      <c r="B884">
        <v>0</v>
      </c>
    </row>
    <row r="885" spans="1:2" x14ac:dyDescent="0.25">
      <c r="A885" t="s">
        <v>1591</v>
      </c>
      <c r="B885">
        <v>0</v>
      </c>
    </row>
    <row r="886" spans="1:2" x14ac:dyDescent="0.25">
      <c r="A886" t="s">
        <v>1592</v>
      </c>
      <c r="B886">
        <v>0</v>
      </c>
    </row>
    <row r="887" spans="1:2" x14ac:dyDescent="0.25">
      <c r="A887" t="s">
        <v>1593</v>
      </c>
      <c r="B887">
        <v>0</v>
      </c>
    </row>
    <row r="888" spans="1:2" x14ac:dyDescent="0.25">
      <c r="A888" t="s">
        <v>1594</v>
      </c>
      <c r="B888">
        <v>0</v>
      </c>
    </row>
    <row r="889" spans="1:2" x14ac:dyDescent="0.25">
      <c r="A889" t="s">
        <v>1595</v>
      </c>
      <c r="B889">
        <v>0</v>
      </c>
    </row>
    <row r="890" spans="1:2" x14ac:dyDescent="0.25">
      <c r="A890" t="s">
        <v>1596</v>
      </c>
      <c r="B890">
        <v>0</v>
      </c>
    </row>
    <row r="891" spans="1:2" x14ac:dyDescent="0.25">
      <c r="A891" t="s">
        <v>1597</v>
      </c>
      <c r="B891">
        <v>0</v>
      </c>
    </row>
    <row r="892" spans="1:2" x14ac:dyDescent="0.25">
      <c r="A892" t="s">
        <v>1598</v>
      </c>
      <c r="B892">
        <v>0</v>
      </c>
    </row>
    <row r="893" spans="1:2" x14ac:dyDescent="0.25">
      <c r="A893" t="s">
        <v>1599</v>
      </c>
      <c r="B893">
        <v>0</v>
      </c>
    </row>
    <row r="894" spans="1:2" x14ac:dyDescent="0.25">
      <c r="A894" t="s">
        <v>1600</v>
      </c>
      <c r="B894">
        <v>0</v>
      </c>
    </row>
    <row r="895" spans="1:2" x14ac:dyDescent="0.25">
      <c r="A895" t="s">
        <v>1601</v>
      </c>
      <c r="B895">
        <v>0</v>
      </c>
    </row>
    <row r="896" spans="1:2" x14ac:dyDescent="0.25">
      <c r="A896" t="s">
        <v>1602</v>
      </c>
      <c r="B896">
        <v>0</v>
      </c>
    </row>
    <row r="897" spans="1:2" x14ac:dyDescent="0.25">
      <c r="A897" t="s">
        <v>1603</v>
      </c>
      <c r="B897">
        <v>0</v>
      </c>
    </row>
    <row r="898" spans="1:2" x14ac:dyDescent="0.25">
      <c r="A898" t="s">
        <v>1604</v>
      </c>
      <c r="B898">
        <v>0</v>
      </c>
    </row>
    <row r="899" spans="1:2" x14ac:dyDescent="0.25">
      <c r="A899" t="s">
        <v>1605</v>
      </c>
      <c r="B899">
        <v>0</v>
      </c>
    </row>
    <row r="900" spans="1:2" x14ac:dyDescent="0.25">
      <c r="A900" t="s">
        <v>1606</v>
      </c>
      <c r="B900">
        <v>0</v>
      </c>
    </row>
    <row r="901" spans="1:2" x14ac:dyDescent="0.25">
      <c r="A901" t="s">
        <v>1607</v>
      </c>
      <c r="B901">
        <v>0</v>
      </c>
    </row>
    <row r="902" spans="1:2" x14ac:dyDescent="0.25">
      <c r="A902" t="s">
        <v>1608</v>
      </c>
      <c r="B902">
        <v>0</v>
      </c>
    </row>
    <row r="903" spans="1:2" x14ac:dyDescent="0.25">
      <c r="A903" t="s">
        <v>1609</v>
      </c>
      <c r="B903">
        <v>0</v>
      </c>
    </row>
    <row r="904" spans="1:2" x14ac:dyDescent="0.25">
      <c r="A904" t="s">
        <v>1610</v>
      </c>
      <c r="B904">
        <v>0</v>
      </c>
    </row>
    <row r="905" spans="1:2" x14ac:dyDescent="0.25">
      <c r="A905" t="s">
        <v>1611</v>
      </c>
      <c r="B905">
        <v>0</v>
      </c>
    </row>
    <row r="906" spans="1:2" x14ac:dyDescent="0.25">
      <c r="A906" t="s">
        <v>1612</v>
      </c>
      <c r="B906">
        <v>0</v>
      </c>
    </row>
    <row r="907" spans="1:2" x14ac:dyDescent="0.25">
      <c r="A907" t="s">
        <v>1613</v>
      </c>
      <c r="B907">
        <v>0</v>
      </c>
    </row>
    <row r="908" spans="1:2" x14ac:dyDescent="0.25">
      <c r="A908" t="s">
        <v>1614</v>
      </c>
      <c r="B908">
        <v>0</v>
      </c>
    </row>
    <row r="909" spans="1:2" x14ac:dyDescent="0.25">
      <c r="A909" t="s">
        <v>1615</v>
      </c>
      <c r="B909">
        <v>0</v>
      </c>
    </row>
    <row r="910" spans="1:2" x14ac:dyDescent="0.25">
      <c r="A910" t="s">
        <v>1616</v>
      </c>
      <c r="B910">
        <v>0</v>
      </c>
    </row>
    <row r="911" spans="1:2" x14ac:dyDescent="0.25">
      <c r="A911" t="s">
        <v>1617</v>
      </c>
      <c r="B911">
        <v>0</v>
      </c>
    </row>
    <row r="912" spans="1:2" x14ac:dyDescent="0.25">
      <c r="A912" t="s">
        <v>1618</v>
      </c>
      <c r="B912">
        <v>0</v>
      </c>
    </row>
    <row r="913" spans="1:2" x14ac:dyDescent="0.25">
      <c r="A913" t="s">
        <v>1619</v>
      </c>
      <c r="B913">
        <v>0</v>
      </c>
    </row>
    <row r="914" spans="1:2" x14ac:dyDescent="0.25">
      <c r="A914" t="s">
        <v>1620</v>
      </c>
      <c r="B914">
        <v>0</v>
      </c>
    </row>
    <row r="915" spans="1:2" x14ac:dyDescent="0.25">
      <c r="A915" t="s">
        <v>1621</v>
      </c>
      <c r="B915">
        <v>0</v>
      </c>
    </row>
    <row r="916" spans="1:2" x14ac:dyDescent="0.25">
      <c r="A916" t="s">
        <v>1622</v>
      </c>
      <c r="B916">
        <v>0</v>
      </c>
    </row>
    <row r="917" spans="1:2" x14ac:dyDescent="0.25">
      <c r="A917" t="s">
        <v>1623</v>
      </c>
      <c r="B917">
        <v>0</v>
      </c>
    </row>
    <row r="918" spans="1:2" x14ac:dyDescent="0.25">
      <c r="A918" t="s">
        <v>1624</v>
      </c>
      <c r="B918">
        <v>0</v>
      </c>
    </row>
    <row r="919" spans="1:2" x14ac:dyDescent="0.25">
      <c r="A919" t="s">
        <v>1625</v>
      </c>
      <c r="B919">
        <v>0</v>
      </c>
    </row>
    <row r="920" spans="1:2" x14ac:dyDescent="0.25">
      <c r="A920" t="s">
        <v>1626</v>
      </c>
      <c r="B920">
        <v>0</v>
      </c>
    </row>
    <row r="921" spans="1:2" x14ac:dyDescent="0.25">
      <c r="A921" t="s">
        <v>1627</v>
      </c>
      <c r="B921">
        <v>0</v>
      </c>
    </row>
    <row r="922" spans="1:2" x14ac:dyDescent="0.25">
      <c r="A922" t="s">
        <v>1628</v>
      </c>
      <c r="B922">
        <v>0</v>
      </c>
    </row>
    <row r="923" spans="1:2" x14ac:dyDescent="0.25">
      <c r="A923" t="s">
        <v>1629</v>
      </c>
      <c r="B923">
        <v>0</v>
      </c>
    </row>
    <row r="924" spans="1:2" x14ac:dyDescent="0.25">
      <c r="A924" t="s">
        <v>1630</v>
      </c>
      <c r="B924">
        <v>0</v>
      </c>
    </row>
    <row r="925" spans="1:2" x14ac:dyDescent="0.25">
      <c r="A925" t="s">
        <v>1631</v>
      </c>
      <c r="B925">
        <v>0</v>
      </c>
    </row>
    <row r="926" spans="1:2" x14ac:dyDescent="0.25">
      <c r="A926" t="s">
        <v>1632</v>
      </c>
      <c r="B926">
        <v>0</v>
      </c>
    </row>
    <row r="927" spans="1:2" x14ac:dyDescent="0.25">
      <c r="A927" t="s">
        <v>1633</v>
      </c>
      <c r="B927">
        <v>0</v>
      </c>
    </row>
    <row r="928" spans="1:2" x14ac:dyDescent="0.25">
      <c r="A928" t="s">
        <v>1634</v>
      </c>
      <c r="B928">
        <v>0</v>
      </c>
    </row>
    <row r="929" spans="1:2" x14ac:dyDescent="0.25">
      <c r="A929" t="s">
        <v>1635</v>
      </c>
      <c r="B929">
        <v>0</v>
      </c>
    </row>
    <row r="930" spans="1:2" x14ac:dyDescent="0.25">
      <c r="A930" t="s">
        <v>1636</v>
      </c>
      <c r="B930">
        <v>0</v>
      </c>
    </row>
    <row r="931" spans="1:2" x14ac:dyDescent="0.25">
      <c r="A931" t="s">
        <v>1637</v>
      </c>
      <c r="B931">
        <v>0</v>
      </c>
    </row>
    <row r="932" spans="1:2" x14ac:dyDescent="0.25">
      <c r="A932" t="s">
        <v>1638</v>
      </c>
      <c r="B932">
        <v>0</v>
      </c>
    </row>
    <row r="933" spans="1:2" x14ac:dyDescent="0.25">
      <c r="A933" t="s">
        <v>1639</v>
      </c>
      <c r="B933">
        <v>0</v>
      </c>
    </row>
    <row r="934" spans="1:2" x14ac:dyDescent="0.25">
      <c r="A934" t="s">
        <v>1640</v>
      </c>
      <c r="B934">
        <v>0</v>
      </c>
    </row>
    <row r="935" spans="1:2" x14ac:dyDescent="0.25">
      <c r="A935" t="s">
        <v>1641</v>
      </c>
      <c r="B935">
        <v>0</v>
      </c>
    </row>
    <row r="936" spans="1:2" x14ac:dyDescent="0.25">
      <c r="A936" t="s">
        <v>1642</v>
      </c>
      <c r="B936">
        <v>0</v>
      </c>
    </row>
    <row r="937" spans="1:2" x14ac:dyDescent="0.25">
      <c r="A937" t="s">
        <v>1643</v>
      </c>
      <c r="B937">
        <v>0</v>
      </c>
    </row>
    <row r="938" spans="1:2" x14ac:dyDescent="0.25">
      <c r="A938" t="s">
        <v>1644</v>
      </c>
      <c r="B938">
        <v>0</v>
      </c>
    </row>
    <row r="939" spans="1:2" x14ac:dyDescent="0.25">
      <c r="A939" t="s">
        <v>1645</v>
      </c>
      <c r="B939">
        <v>0</v>
      </c>
    </row>
    <row r="940" spans="1:2" x14ac:dyDescent="0.25">
      <c r="A940" t="s">
        <v>1646</v>
      </c>
      <c r="B940">
        <v>0</v>
      </c>
    </row>
    <row r="941" spans="1:2" x14ac:dyDescent="0.25">
      <c r="A941" t="s">
        <v>1647</v>
      </c>
      <c r="B941">
        <v>0</v>
      </c>
    </row>
    <row r="942" spans="1:2" x14ac:dyDescent="0.25">
      <c r="A942" t="s">
        <v>1648</v>
      </c>
      <c r="B942">
        <v>0</v>
      </c>
    </row>
    <row r="943" spans="1:2" x14ac:dyDescent="0.25">
      <c r="A943" t="s">
        <v>1649</v>
      </c>
      <c r="B943">
        <v>0</v>
      </c>
    </row>
    <row r="944" spans="1:2" x14ac:dyDescent="0.25">
      <c r="A944" t="s">
        <v>1650</v>
      </c>
      <c r="B944">
        <v>0</v>
      </c>
    </row>
    <row r="945" spans="1:2" x14ac:dyDescent="0.25">
      <c r="A945" t="s">
        <v>1651</v>
      </c>
      <c r="B945">
        <v>0</v>
      </c>
    </row>
    <row r="946" spans="1:2" x14ac:dyDescent="0.25">
      <c r="A946" t="s">
        <v>1652</v>
      </c>
      <c r="B946">
        <v>0</v>
      </c>
    </row>
    <row r="947" spans="1:2" x14ac:dyDescent="0.25">
      <c r="A947" t="s">
        <v>1653</v>
      </c>
      <c r="B947">
        <v>0</v>
      </c>
    </row>
    <row r="948" spans="1:2" x14ac:dyDescent="0.25">
      <c r="A948" t="s">
        <v>1654</v>
      </c>
      <c r="B948">
        <v>0</v>
      </c>
    </row>
    <row r="949" spans="1:2" x14ac:dyDescent="0.25">
      <c r="A949" t="s">
        <v>1655</v>
      </c>
      <c r="B949">
        <v>0</v>
      </c>
    </row>
    <row r="950" spans="1:2" x14ac:dyDescent="0.25">
      <c r="A950" t="s">
        <v>1656</v>
      </c>
      <c r="B950">
        <v>0</v>
      </c>
    </row>
    <row r="951" spans="1:2" x14ac:dyDescent="0.25">
      <c r="A951" t="s">
        <v>1657</v>
      </c>
      <c r="B951">
        <v>0</v>
      </c>
    </row>
    <row r="952" spans="1:2" x14ac:dyDescent="0.25">
      <c r="A952" t="s">
        <v>1658</v>
      </c>
      <c r="B952">
        <v>0</v>
      </c>
    </row>
    <row r="953" spans="1:2" x14ac:dyDescent="0.25">
      <c r="A953" t="s">
        <v>1659</v>
      </c>
      <c r="B953">
        <v>0</v>
      </c>
    </row>
    <row r="954" spans="1:2" x14ac:dyDescent="0.25">
      <c r="A954" t="s">
        <v>1660</v>
      </c>
      <c r="B954">
        <v>0</v>
      </c>
    </row>
    <row r="955" spans="1:2" x14ac:dyDescent="0.25">
      <c r="A955" t="s">
        <v>1661</v>
      </c>
      <c r="B955">
        <v>0</v>
      </c>
    </row>
    <row r="956" spans="1:2" x14ac:dyDescent="0.25">
      <c r="A956" t="s">
        <v>1662</v>
      </c>
      <c r="B956">
        <v>0</v>
      </c>
    </row>
    <row r="957" spans="1:2" x14ac:dyDescent="0.25">
      <c r="A957" t="s">
        <v>1663</v>
      </c>
      <c r="B957">
        <v>0</v>
      </c>
    </row>
    <row r="958" spans="1:2" x14ac:dyDescent="0.25">
      <c r="A958" t="s">
        <v>1664</v>
      </c>
      <c r="B958">
        <v>0</v>
      </c>
    </row>
    <row r="959" spans="1:2" x14ac:dyDescent="0.25">
      <c r="A959" t="s">
        <v>1665</v>
      </c>
      <c r="B959">
        <v>0</v>
      </c>
    </row>
    <row r="960" spans="1:2" x14ac:dyDescent="0.25">
      <c r="A960" t="s">
        <v>1666</v>
      </c>
      <c r="B960">
        <v>0</v>
      </c>
    </row>
    <row r="961" spans="1:2" x14ac:dyDescent="0.25">
      <c r="A961" t="s">
        <v>1667</v>
      </c>
      <c r="B961">
        <v>0</v>
      </c>
    </row>
    <row r="962" spans="1:2" x14ac:dyDescent="0.25">
      <c r="A962" t="s">
        <v>1668</v>
      </c>
      <c r="B962">
        <v>0</v>
      </c>
    </row>
    <row r="963" spans="1:2" x14ac:dyDescent="0.25">
      <c r="A963" t="s">
        <v>1669</v>
      </c>
      <c r="B963">
        <v>0</v>
      </c>
    </row>
    <row r="964" spans="1:2" x14ac:dyDescent="0.25">
      <c r="A964" t="s">
        <v>1670</v>
      </c>
      <c r="B964">
        <v>0</v>
      </c>
    </row>
    <row r="965" spans="1:2" x14ac:dyDescent="0.25">
      <c r="A965" t="s">
        <v>1671</v>
      </c>
      <c r="B965">
        <v>0</v>
      </c>
    </row>
    <row r="966" spans="1:2" x14ac:dyDescent="0.25">
      <c r="A966" t="s">
        <v>1672</v>
      </c>
      <c r="B966">
        <v>0</v>
      </c>
    </row>
    <row r="967" spans="1:2" x14ac:dyDescent="0.25">
      <c r="A967" t="s">
        <v>1673</v>
      </c>
      <c r="B967">
        <v>0</v>
      </c>
    </row>
    <row r="968" spans="1:2" x14ac:dyDescent="0.25">
      <c r="A968" t="s">
        <v>1674</v>
      </c>
      <c r="B968">
        <v>0</v>
      </c>
    </row>
    <row r="969" spans="1:2" x14ac:dyDescent="0.25">
      <c r="A969" t="s">
        <v>1675</v>
      </c>
      <c r="B969">
        <v>0</v>
      </c>
    </row>
    <row r="970" spans="1:2" x14ac:dyDescent="0.25">
      <c r="A970" t="s">
        <v>1676</v>
      </c>
      <c r="B970">
        <v>0</v>
      </c>
    </row>
    <row r="971" spans="1:2" x14ac:dyDescent="0.25">
      <c r="A971" t="s">
        <v>1677</v>
      </c>
      <c r="B971">
        <v>0</v>
      </c>
    </row>
    <row r="972" spans="1:2" x14ac:dyDescent="0.25">
      <c r="A972" t="s">
        <v>1678</v>
      </c>
      <c r="B972">
        <v>0</v>
      </c>
    </row>
    <row r="973" spans="1:2" x14ac:dyDescent="0.25">
      <c r="A973" t="s">
        <v>1679</v>
      </c>
      <c r="B973">
        <v>0</v>
      </c>
    </row>
    <row r="974" spans="1:2" x14ac:dyDescent="0.25">
      <c r="A974" t="s">
        <v>1680</v>
      </c>
      <c r="B974">
        <v>0</v>
      </c>
    </row>
    <row r="975" spans="1:2" x14ac:dyDescent="0.25">
      <c r="A975" t="s">
        <v>1681</v>
      </c>
      <c r="B975">
        <v>0</v>
      </c>
    </row>
    <row r="976" spans="1:2" x14ac:dyDescent="0.25">
      <c r="A976" t="s">
        <v>1682</v>
      </c>
      <c r="B976">
        <v>0</v>
      </c>
    </row>
    <row r="977" spans="1:2" x14ac:dyDescent="0.25">
      <c r="A977" t="s">
        <v>1683</v>
      </c>
      <c r="B977">
        <v>0</v>
      </c>
    </row>
    <row r="978" spans="1:2" x14ac:dyDescent="0.25">
      <c r="A978" t="s">
        <v>1684</v>
      </c>
      <c r="B978">
        <v>0</v>
      </c>
    </row>
    <row r="979" spans="1:2" x14ac:dyDescent="0.25">
      <c r="A979" t="s">
        <v>1685</v>
      </c>
      <c r="B979">
        <v>0</v>
      </c>
    </row>
    <row r="980" spans="1:2" x14ac:dyDescent="0.25">
      <c r="A980" t="s">
        <v>1686</v>
      </c>
      <c r="B980">
        <v>0</v>
      </c>
    </row>
    <row r="981" spans="1:2" x14ac:dyDescent="0.25">
      <c r="A981" t="s">
        <v>1687</v>
      </c>
      <c r="B981">
        <v>0</v>
      </c>
    </row>
    <row r="982" spans="1:2" x14ac:dyDescent="0.25">
      <c r="A982" t="s">
        <v>1688</v>
      </c>
      <c r="B982">
        <v>0</v>
      </c>
    </row>
    <row r="983" spans="1:2" x14ac:dyDescent="0.25">
      <c r="A983" t="s">
        <v>1689</v>
      </c>
      <c r="B983">
        <v>0</v>
      </c>
    </row>
    <row r="984" spans="1:2" x14ac:dyDescent="0.25">
      <c r="A984" t="s">
        <v>1690</v>
      </c>
      <c r="B984">
        <v>0</v>
      </c>
    </row>
    <row r="985" spans="1:2" x14ac:dyDescent="0.25">
      <c r="A985" t="s">
        <v>1691</v>
      </c>
      <c r="B985">
        <v>0</v>
      </c>
    </row>
    <row r="986" spans="1:2" x14ac:dyDescent="0.25">
      <c r="A986" t="s">
        <v>1692</v>
      </c>
      <c r="B986">
        <v>0</v>
      </c>
    </row>
    <row r="987" spans="1:2" x14ac:dyDescent="0.25">
      <c r="A987" t="s">
        <v>1693</v>
      </c>
      <c r="B987">
        <v>0</v>
      </c>
    </row>
    <row r="988" spans="1:2" x14ac:dyDescent="0.25">
      <c r="A988" t="s">
        <v>1694</v>
      </c>
      <c r="B988">
        <v>0</v>
      </c>
    </row>
    <row r="989" spans="1:2" x14ac:dyDescent="0.25">
      <c r="A989" t="s">
        <v>1695</v>
      </c>
      <c r="B989">
        <v>0</v>
      </c>
    </row>
    <row r="990" spans="1:2" x14ac:dyDescent="0.25">
      <c r="A990" t="s">
        <v>1696</v>
      </c>
      <c r="B990">
        <v>0</v>
      </c>
    </row>
    <row r="991" spans="1:2" x14ac:dyDescent="0.25">
      <c r="A991" t="s">
        <v>1697</v>
      </c>
      <c r="B991">
        <v>0</v>
      </c>
    </row>
    <row r="992" spans="1:2" x14ac:dyDescent="0.25">
      <c r="A992" t="s">
        <v>1698</v>
      </c>
      <c r="B992">
        <v>0</v>
      </c>
    </row>
    <row r="993" spans="1:2" x14ac:dyDescent="0.25">
      <c r="A993" t="s">
        <v>1699</v>
      </c>
      <c r="B993">
        <v>0</v>
      </c>
    </row>
    <row r="994" spans="1:2" x14ac:dyDescent="0.25">
      <c r="A994" t="s">
        <v>1700</v>
      </c>
      <c r="B994">
        <v>0</v>
      </c>
    </row>
    <row r="995" spans="1:2" x14ac:dyDescent="0.25">
      <c r="A995" t="s">
        <v>1701</v>
      </c>
      <c r="B995">
        <v>0</v>
      </c>
    </row>
    <row r="996" spans="1:2" x14ac:dyDescent="0.25">
      <c r="A996" t="s">
        <v>1702</v>
      </c>
      <c r="B996">
        <v>0</v>
      </c>
    </row>
    <row r="997" spans="1:2" x14ac:dyDescent="0.25">
      <c r="A997" t="s">
        <v>1703</v>
      </c>
      <c r="B997">
        <v>0</v>
      </c>
    </row>
    <row r="998" spans="1:2" x14ac:dyDescent="0.25">
      <c r="A998" t="s">
        <v>1704</v>
      </c>
      <c r="B998">
        <v>0</v>
      </c>
    </row>
    <row r="999" spans="1:2" x14ac:dyDescent="0.25">
      <c r="A999" t="s">
        <v>1705</v>
      </c>
      <c r="B999">
        <v>0</v>
      </c>
    </row>
    <row r="1000" spans="1:2" x14ac:dyDescent="0.25">
      <c r="A1000" t="s">
        <v>1706</v>
      </c>
      <c r="B1000">
        <v>0</v>
      </c>
    </row>
    <row r="1001" spans="1:2" x14ac:dyDescent="0.25">
      <c r="A1001" t="s">
        <v>1707</v>
      </c>
      <c r="B1001">
        <v>0</v>
      </c>
    </row>
    <row r="1002" spans="1:2" x14ac:dyDescent="0.25">
      <c r="A1002" t="s">
        <v>1708</v>
      </c>
      <c r="B1002">
        <v>0</v>
      </c>
    </row>
    <row r="1003" spans="1:2" x14ac:dyDescent="0.25">
      <c r="A1003" t="s">
        <v>1709</v>
      </c>
      <c r="B1003">
        <v>0</v>
      </c>
    </row>
    <row r="1004" spans="1:2" x14ac:dyDescent="0.25">
      <c r="A1004" t="s">
        <v>1710</v>
      </c>
      <c r="B1004">
        <v>0</v>
      </c>
    </row>
    <row r="1005" spans="1:2" x14ac:dyDescent="0.25">
      <c r="A1005" t="s">
        <v>1711</v>
      </c>
      <c r="B1005">
        <v>0</v>
      </c>
    </row>
    <row r="1006" spans="1:2" x14ac:dyDescent="0.25">
      <c r="A1006" t="s">
        <v>1712</v>
      </c>
      <c r="B1006">
        <v>0</v>
      </c>
    </row>
    <row r="1007" spans="1:2" x14ac:dyDescent="0.25">
      <c r="A1007" t="s">
        <v>1713</v>
      </c>
      <c r="B1007">
        <v>0</v>
      </c>
    </row>
    <row r="1008" spans="1:2" x14ac:dyDescent="0.25">
      <c r="A1008" t="s">
        <v>1714</v>
      </c>
      <c r="B1008">
        <v>0</v>
      </c>
    </row>
    <row r="1009" spans="1:2" x14ac:dyDescent="0.25">
      <c r="A1009" t="s">
        <v>1715</v>
      </c>
      <c r="B1009">
        <v>0</v>
      </c>
    </row>
    <row r="1010" spans="1:2" x14ac:dyDescent="0.25">
      <c r="A1010" t="s">
        <v>1716</v>
      </c>
      <c r="B1010">
        <v>0</v>
      </c>
    </row>
    <row r="1011" spans="1:2" x14ac:dyDescent="0.25">
      <c r="A1011" t="s">
        <v>1717</v>
      </c>
      <c r="B1011">
        <v>0</v>
      </c>
    </row>
    <row r="1012" spans="1:2" x14ac:dyDescent="0.25">
      <c r="A1012" t="s">
        <v>1718</v>
      </c>
      <c r="B1012">
        <v>0</v>
      </c>
    </row>
    <row r="1013" spans="1:2" x14ac:dyDescent="0.25">
      <c r="A1013" t="s">
        <v>1719</v>
      </c>
      <c r="B1013">
        <v>0</v>
      </c>
    </row>
    <row r="1014" spans="1:2" x14ac:dyDescent="0.25">
      <c r="A1014" t="s">
        <v>1720</v>
      </c>
      <c r="B1014">
        <v>0</v>
      </c>
    </row>
    <row r="1015" spans="1:2" x14ac:dyDescent="0.25">
      <c r="A1015" t="s">
        <v>1721</v>
      </c>
      <c r="B1015">
        <v>0</v>
      </c>
    </row>
    <row r="1016" spans="1:2" x14ac:dyDescent="0.25">
      <c r="A1016" t="s">
        <v>1722</v>
      </c>
      <c r="B1016">
        <v>0</v>
      </c>
    </row>
    <row r="1017" spans="1:2" x14ac:dyDescent="0.25">
      <c r="A1017" t="s">
        <v>1723</v>
      </c>
      <c r="B1017">
        <v>0</v>
      </c>
    </row>
    <row r="1018" spans="1:2" x14ac:dyDescent="0.25">
      <c r="A1018" t="s">
        <v>1724</v>
      </c>
      <c r="B1018">
        <v>0</v>
      </c>
    </row>
    <row r="1019" spans="1:2" x14ac:dyDescent="0.25">
      <c r="A1019" t="s">
        <v>1725</v>
      </c>
      <c r="B1019">
        <v>0</v>
      </c>
    </row>
    <row r="1020" spans="1:2" x14ac:dyDescent="0.25">
      <c r="A1020" t="s">
        <v>1726</v>
      </c>
      <c r="B1020">
        <v>0</v>
      </c>
    </row>
    <row r="1021" spans="1:2" x14ac:dyDescent="0.25">
      <c r="A1021" t="s">
        <v>1727</v>
      </c>
      <c r="B1021">
        <v>0</v>
      </c>
    </row>
    <row r="1022" spans="1:2" x14ac:dyDescent="0.25">
      <c r="A1022" t="s">
        <v>1728</v>
      </c>
      <c r="B1022">
        <v>0</v>
      </c>
    </row>
    <row r="1023" spans="1:2" x14ac:dyDescent="0.25">
      <c r="A1023" t="s">
        <v>1729</v>
      </c>
      <c r="B1023">
        <v>0</v>
      </c>
    </row>
    <row r="1024" spans="1:2" x14ac:dyDescent="0.25">
      <c r="A1024" t="s">
        <v>1730</v>
      </c>
      <c r="B1024">
        <v>0</v>
      </c>
    </row>
    <row r="1025" spans="1:2" x14ac:dyDescent="0.25">
      <c r="A1025" t="s">
        <v>1731</v>
      </c>
      <c r="B1025">
        <v>0</v>
      </c>
    </row>
    <row r="1026" spans="1:2" x14ac:dyDescent="0.25">
      <c r="A1026" t="s">
        <v>1732</v>
      </c>
      <c r="B1026">
        <v>0</v>
      </c>
    </row>
    <row r="1027" spans="1:2" x14ac:dyDescent="0.25">
      <c r="A1027" t="s">
        <v>1733</v>
      </c>
      <c r="B1027">
        <v>0</v>
      </c>
    </row>
    <row r="1028" spans="1:2" x14ac:dyDescent="0.25">
      <c r="A1028" t="s">
        <v>1734</v>
      </c>
      <c r="B1028">
        <v>0</v>
      </c>
    </row>
    <row r="1029" spans="1:2" x14ac:dyDescent="0.25">
      <c r="A1029" t="s">
        <v>1735</v>
      </c>
      <c r="B1029">
        <v>0</v>
      </c>
    </row>
    <row r="1030" spans="1:2" x14ac:dyDescent="0.25">
      <c r="A1030" t="s">
        <v>1736</v>
      </c>
      <c r="B1030">
        <v>0</v>
      </c>
    </row>
    <row r="1031" spans="1:2" x14ac:dyDescent="0.25">
      <c r="A1031" t="s">
        <v>1737</v>
      </c>
      <c r="B1031">
        <v>0</v>
      </c>
    </row>
    <row r="1032" spans="1:2" x14ac:dyDescent="0.25">
      <c r="A1032" t="s">
        <v>1738</v>
      </c>
      <c r="B1032">
        <v>0</v>
      </c>
    </row>
    <row r="1033" spans="1:2" x14ac:dyDescent="0.25">
      <c r="A1033" t="s">
        <v>1739</v>
      </c>
      <c r="B1033">
        <v>0</v>
      </c>
    </row>
    <row r="1034" spans="1:2" x14ac:dyDescent="0.25">
      <c r="A1034" t="s">
        <v>1740</v>
      </c>
      <c r="B1034">
        <v>0</v>
      </c>
    </row>
    <row r="1035" spans="1:2" x14ac:dyDescent="0.25">
      <c r="A1035" t="s">
        <v>1741</v>
      </c>
      <c r="B1035">
        <v>0</v>
      </c>
    </row>
    <row r="1036" spans="1:2" x14ac:dyDescent="0.25">
      <c r="A1036" t="s">
        <v>1742</v>
      </c>
      <c r="B1036">
        <v>0</v>
      </c>
    </row>
    <row r="1037" spans="1:2" x14ac:dyDescent="0.25">
      <c r="A1037" t="s">
        <v>1743</v>
      </c>
      <c r="B1037">
        <v>0</v>
      </c>
    </row>
    <row r="1038" spans="1:2" x14ac:dyDescent="0.25">
      <c r="A1038" t="s">
        <v>1744</v>
      </c>
      <c r="B1038">
        <v>0</v>
      </c>
    </row>
    <row r="1039" spans="1:2" x14ac:dyDescent="0.25">
      <c r="A1039" t="s">
        <v>1745</v>
      </c>
      <c r="B1039">
        <v>0</v>
      </c>
    </row>
    <row r="1040" spans="1:2" x14ac:dyDescent="0.25">
      <c r="A1040" t="s">
        <v>1746</v>
      </c>
      <c r="B1040">
        <v>0</v>
      </c>
    </row>
    <row r="1041" spans="1:2" x14ac:dyDescent="0.25">
      <c r="A1041" t="s">
        <v>1747</v>
      </c>
      <c r="B1041">
        <v>0</v>
      </c>
    </row>
    <row r="1042" spans="1:2" x14ac:dyDescent="0.25">
      <c r="A1042" t="s">
        <v>1748</v>
      </c>
      <c r="B1042">
        <v>0</v>
      </c>
    </row>
    <row r="1043" spans="1:2" x14ac:dyDescent="0.25">
      <c r="A1043" t="s">
        <v>1749</v>
      </c>
      <c r="B1043">
        <v>0</v>
      </c>
    </row>
    <row r="1044" spans="1:2" x14ac:dyDescent="0.25">
      <c r="A1044" t="s">
        <v>1750</v>
      </c>
      <c r="B1044">
        <v>0</v>
      </c>
    </row>
    <row r="1045" spans="1:2" x14ac:dyDescent="0.25">
      <c r="A1045" t="s">
        <v>1751</v>
      </c>
      <c r="B1045">
        <v>0</v>
      </c>
    </row>
    <row r="1046" spans="1:2" x14ac:dyDescent="0.25">
      <c r="A1046" t="s">
        <v>1752</v>
      </c>
      <c r="B1046">
        <v>0</v>
      </c>
    </row>
    <row r="1047" spans="1:2" x14ac:dyDescent="0.25">
      <c r="A1047" t="s">
        <v>1753</v>
      </c>
      <c r="B1047">
        <v>0</v>
      </c>
    </row>
    <row r="1048" spans="1:2" x14ac:dyDescent="0.25">
      <c r="A1048" t="s">
        <v>1754</v>
      </c>
      <c r="B1048">
        <v>0</v>
      </c>
    </row>
    <row r="1049" spans="1:2" x14ac:dyDescent="0.25">
      <c r="A1049" t="s">
        <v>1755</v>
      </c>
      <c r="B1049">
        <v>0</v>
      </c>
    </row>
    <row r="1050" spans="1:2" x14ac:dyDescent="0.25">
      <c r="A1050" t="s">
        <v>1756</v>
      </c>
      <c r="B1050">
        <v>0</v>
      </c>
    </row>
    <row r="1051" spans="1:2" x14ac:dyDescent="0.25">
      <c r="A1051" t="s">
        <v>1757</v>
      </c>
      <c r="B1051">
        <v>0</v>
      </c>
    </row>
    <row r="1052" spans="1:2" x14ac:dyDescent="0.25">
      <c r="A1052" t="s">
        <v>1758</v>
      </c>
      <c r="B1052">
        <v>0</v>
      </c>
    </row>
    <row r="1053" spans="1:2" x14ac:dyDescent="0.25">
      <c r="A1053" t="s">
        <v>1759</v>
      </c>
      <c r="B1053">
        <v>0</v>
      </c>
    </row>
    <row r="1054" spans="1:2" x14ac:dyDescent="0.25">
      <c r="A1054" t="s">
        <v>1760</v>
      </c>
      <c r="B1054">
        <v>0</v>
      </c>
    </row>
    <row r="1055" spans="1:2" x14ac:dyDescent="0.25">
      <c r="A1055" t="s">
        <v>1761</v>
      </c>
      <c r="B1055">
        <v>0</v>
      </c>
    </row>
    <row r="1056" spans="1:2" x14ac:dyDescent="0.25">
      <c r="A1056" t="s">
        <v>1762</v>
      </c>
      <c r="B1056">
        <v>0</v>
      </c>
    </row>
    <row r="1057" spans="1:2" x14ac:dyDescent="0.25">
      <c r="A1057" t="s">
        <v>1763</v>
      </c>
      <c r="B1057">
        <v>0</v>
      </c>
    </row>
    <row r="1058" spans="1:2" x14ac:dyDescent="0.25">
      <c r="A1058" t="s">
        <v>1764</v>
      </c>
      <c r="B1058">
        <v>0</v>
      </c>
    </row>
    <row r="1059" spans="1:2" x14ac:dyDescent="0.25">
      <c r="A1059" t="s">
        <v>1765</v>
      </c>
      <c r="B1059">
        <v>0</v>
      </c>
    </row>
    <row r="1060" spans="1:2" x14ac:dyDescent="0.25">
      <c r="A1060" t="s">
        <v>1766</v>
      </c>
      <c r="B1060">
        <v>0</v>
      </c>
    </row>
    <row r="1061" spans="1:2" x14ac:dyDescent="0.25">
      <c r="A1061" t="s">
        <v>1767</v>
      </c>
      <c r="B1061">
        <v>0</v>
      </c>
    </row>
    <row r="1062" spans="1:2" x14ac:dyDescent="0.25">
      <c r="A1062" t="s">
        <v>1768</v>
      </c>
      <c r="B1062">
        <v>0</v>
      </c>
    </row>
    <row r="1063" spans="1:2" x14ac:dyDescent="0.25">
      <c r="A1063" t="s">
        <v>1769</v>
      </c>
      <c r="B1063">
        <v>0</v>
      </c>
    </row>
    <row r="1064" spans="1:2" x14ac:dyDescent="0.25">
      <c r="A1064" t="s">
        <v>1770</v>
      </c>
      <c r="B1064">
        <v>0</v>
      </c>
    </row>
    <row r="1065" spans="1:2" x14ac:dyDescent="0.25">
      <c r="A1065" t="s">
        <v>1771</v>
      </c>
      <c r="B1065">
        <v>0</v>
      </c>
    </row>
    <row r="1066" spans="1:2" x14ac:dyDescent="0.25">
      <c r="A1066" t="s">
        <v>1772</v>
      </c>
      <c r="B1066">
        <v>0</v>
      </c>
    </row>
    <row r="1067" spans="1:2" x14ac:dyDescent="0.25">
      <c r="A1067" t="s">
        <v>1773</v>
      </c>
      <c r="B1067">
        <v>0</v>
      </c>
    </row>
    <row r="1068" spans="1:2" x14ac:dyDescent="0.25">
      <c r="A1068" t="s">
        <v>1774</v>
      </c>
      <c r="B1068">
        <v>0</v>
      </c>
    </row>
    <row r="1069" spans="1:2" x14ac:dyDescent="0.25">
      <c r="A1069" t="s">
        <v>1775</v>
      </c>
      <c r="B1069">
        <v>0</v>
      </c>
    </row>
    <row r="1070" spans="1:2" x14ac:dyDescent="0.25">
      <c r="A1070" t="s">
        <v>1776</v>
      </c>
      <c r="B1070">
        <v>0</v>
      </c>
    </row>
    <row r="1071" spans="1:2" x14ac:dyDescent="0.25">
      <c r="A1071" t="s">
        <v>1777</v>
      </c>
      <c r="B1071">
        <v>0</v>
      </c>
    </row>
    <row r="1072" spans="1:2" x14ac:dyDescent="0.25">
      <c r="A1072" t="s">
        <v>1778</v>
      </c>
      <c r="B1072">
        <v>0</v>
      </c>
    </row>
    <row r="1073" spans="1:2" x14ac:dyDescent="0.25">
      <c r="A1073" t="s">
        <v>1779</v>
      </c>
      <c r="B1073">
        <v>0</v>
      </c>
    </row>
    <row r="1074" spans="1:2" x14ac:dyDescent="0.25">
      <c r="A1074" t="s">
        <v>1780</v>
      </c>
      <c r="B1074">
        <v>0</v>
      </c>
    </row>
    <row r="1075" spans="1:2" x14ac:dyDescent="0.25">
      <c r="A1075" t="s">
        <v>1781</v>
      </c>
      <c r="B1075">
        <v>0</v>
      </c>
    </row>
    <row r="1076" spans="1:2" x14ac:dyDescent="0.25">
      <c r="A1076" t="s">
        <v>1782</v>
      </c>
      <c r="B1076">
        <v>0</v>
      </c>
    </row>
    <row r="1077" spans="1:2" x14ac:dyDescent="0.25">
      <c r="A1077" t="s">
        <v>1783</v>
      </c>
      <c r="B1077">
        <v>0</v>
      </c>
    </row>
    <row r="1078" spans="1:2" x14ac:dyDescent="0.25">
      <c r="A1078" t="s">
        <v>1784</v>
      </c>
      <c r="B1078">
        <v>0</v>
      </c>
    </row>
    <row r="1079" spans="1:2" x14ac:dyDescent="0.25">
      <c r="A1079" t="s">
        <v>1785</v>
      </c>
      <c r="B1079">
        <v>0</v>
      </c>
    </row>
    <row r="1080" spans="1:2" x14ac:dyDescent="0.25">
      <c r="A1080" t="s">
        <v>1786</v>
      </c>
      <c r="B1080">
        <v>0</v>
      </c>
    </row>
    <row r="1081" spans="1:2" x14ac:dyDescent="0.25">
      <c r="A1081" t="s">
        <v>1787</v>
      </c>
      <c r="B1081">
        <v>0</v>
      </c>
    </row>
    <row r="1082" spans="1:2" x14ac:dyDescent="0.25">
      <c r="A1082" t="s">
        <v>1788</v>
      </c>
      <c r="B1082">
        <v>0</v>
      </c>
    </row>
    <row r="1083" spans="1:2" x14ac:dyDescent="0.25">
      <c r="A1083" t="s">
        <v>1789</v>
      </c>
      <c r="B1083">
        <v>0</v>
      </c>
    </row>
    <row r="1084" spans="1:2" x14ac:dyDescent="0.25">
      <c r="A1084" t="s">
        <v>1790</v>
      </c>
      <c r="B1084">
        <v>0</v>
      </c>
    </row>
    <row r="1085" spans="1:2" x14ac:dyDescent="0.25">
      <c r="A1085" t="s">
        <v>1791</v>
      </c>
      <c r="B1085">
        <v>0</v>
      </c>
    </row>
    <row r="1086" spans="1:2" x14ac:dyDescent="0.25">
      <c r="A1086" t="s">
        <v>1792</v>
      </c>
      <c r="B1086">
        <v>0</v>
      </c>
    </row>
    <row r="1087" spans="1:2" x14ac:dyDescent="0.25">
      <c r="A1087" t="s">
        <v>1793</v>
      </c>
      <c r="B1087">
        <v>0</v>
      </c>
    </row>
    <row r="1088" spans="1:2" x14ac:dyDescent="0.25">
      <c r="A1088" t="s">
        <v>1794</v>
      </c>
      <c r="B1088">
        <v>0</v>
      </c>
    </row>
    <row r="1089" spans="1:2" x14ac:dyDescent="0.25">
      <c r="A1089" t="s">
        <v>1795</v>
      </c>
      <c r="B1089">
        <v>0</v>
      </c>
    </row>
    <row r="1090" spans="1:2" x14ac:dyDescent="0.25">
      <c r="A1090" t="s">
        <v>1796</v>
      </c>
      <c r="B1090">
        <v>0</v>
      </c>
    </row>
    <row r="1091" spans="1:2" x14ac:dyDescent="0.25">
      <c r="A1091" t="s">
        <v>1797</v>
      </c>
      <c r="B1091">
        <v>0</v>
      </c>
    </row>
    <row r="1092" spans="1:2" x14ac:dyDescent="0.25">
      <c r="A1092" t="s">
        <v>1798</v>
      </c>
      <c r="B1092">
        <v>0</v>
      </c>
    </row>
    <row r="1093" spans="1:2" x14ac:dyDescent="0.25">
      <c r="A1093" t="s">
        <v>1799</v>
      </c>
      <c r="B1093">
        <v>0</v>
      </c>
    </row>
    <row r="1094" spans="1:2" x14ac:dyDescent="0.25">
      <c r="A1094" t="s">
        <v>1800</v>
      </c>
      <c r="B1094">
        <v>0</v>
      </c>
    </row>
    <row r="1095" spans="1:2" x14ac:dyDescent="0.25">
      <c r="A1095" t="s">
        <v>1801</v>
      </c>
      <c r="B1095">
        <v>0</v>
      </c>
    </row>
    <row r="1096" spans="1:2" x14ac:dyDescent="0.25">
      <c r="A1096" t="s">
        <v>1802</v>
      </c>
      <c r="B1096">
        <v>0</v>
      </c>
    </row>
    <row r="1097" spans="1:2" x14ac:dyDescent="0.25">
      <c r="A1097" t="s">
        <v>1803</v>
      </c>
      <c r="B1097">
        <v>0</v>
      </c>
    </row>
    <row r="1098" spans="1:2" x14ac:dyDescent="0.25">
      <c r="A1098" t="s">
        <v>1804</v>
      </c>
      <c r="B1098">
        <v>0</v>
      </c>
    </row>
    <row r="1099" spans="1:2" x14ac:dyDescent="0.25">
      <c r="A1099" t="s">
        <v>1805</v>
      </c>
      <c r="B1099">
        <v>0</v>
      </c>
    </row>
    <row r="1100" spans="1:2" x14ac:dyDescent="0.25">
      <c r="A1100" t="s">
        <v>1806</v>
      </c>
      <c r="B1100">
        <v>0</v>
      </c>
    </row>
    <row r="1101" spans="1:2" x14ac:dyDescent="0.25">
      <c r="A1101" t="s">
        <v>1807</v>
      </c>
      <c r="B1101">
        <v>0</v>
      </c>
    </row>
    <row r="1102" spans="1:2" x14ac:dyDescent="0.25">
      <c r="A1102" t="s">
        <v>1808</v>
      </c>
      <c r="B1102">
        <v>0</v>
      </c>
    </row>
    <row r="1103" spans="1:2" x14ac:dyDescent="0.25">
      <c r="A1103" t="s">
        <v>1809</v>
      </c>
      <c r="B1103">
        <v>0</v>
      </c>
    </row>
    <row r="1104" spans="1:2" x14ac:dyDescent="0.25">
      <c r="A1104" t="s">
        <v>1810</v>
      </c>
      <c r="B1104">
        <v>0</v>
      </c>
    </row>
    <row r="1105" spans="1:2" x14ac:dyDescent="0.25">
      <c r="A1105" t="s">
        <v>1811</v>
      </c>
      <c r="B1105">
        <v>0</v>
      </c>
    </row>
    <row r="1106" spans="1:2" x14ac:dyDescent="0.25">
      <c r="A1106" t="s">
        <v>1812</v>
      </c>
      <c r="B1106">
        <v>0</v>
      </c>
    </row>
    <row r="1107" spans="1:2" x14ac:dyDescent="0.25">
      <c r="A1107" t="s">
        <v>1813</v>
      </c>
      <c r="B1107">
        <v>0</v>
      </c>
    </row>
    <row r="1108" spans="1:2" x14ac:dyDescent="0.25">
      <c r="A1108" t="s">
        <v>1814</v>
      </c>
      <c r="B1108">
        <v>0</v>
      </c>
    </row>
    <row r="1109" spans="1:2" x14ac:dyDescent="0.25">
      <c r="A1109" t="s">
        <v>1815</v>
      </c>
      <c r="B1109">
        <v>0</v>
      </c>
    </row>
    <row r="1110" spans="1:2" x14ac:dyDescent="0.25">
      <c r="A1110" t="s">
        <v>1816</v>
      </c>
      <c r="B1110">
        <v>0</v>
      </c>
    </row>
    <row r="1111" spans="1:2" x14ac:dyDescent="0.25">
      <c r="A1111" t="s">
        <v>1817</v>
      </c>
      <c r="B1111">
        <v>0</v>
      </c>
    </row>
    <row r="1112" spans="1:2" x14ac:dyDescent="0.25">
      <c r="A1112" t="s">
        <v>1818</v>
      </c>
      <c r="B1112">
        <v>0</v>
      </c>
    </row>
    <row r="1113" spans="1:2" x14ac:dyDescent="0.25">
      <c r="A1113" t="s">
        <v>1819</v>
      </c>
      <c r="B1113">
        <v>0</v>
      </c>
    </row>
    <row r="1114" spans="1:2" x14ac:dyDescent="0.25">
      <c r="A1114" t="s">
        <v>1820</v>
      </c>
      <c r="B1114">
        <v>0</v>
      </c>
    </row>
    <row r="1115" spans="1:2" x14ac:dyDescent="0.25">
      <c r="A1115" t="s">
        <v>1821</v>
      </c>
      <c r="B1115">
        <v>0</v>
      </c>
    </row>
    <row r="1116" spans="1:2" x14ac:dyDescent="0.25">
      <c r="A1116" t="s">
        <v>1822</v>
      </c>
      <c r="B1116">
        <v>0</v>
      </c>
    </row>
    <row r="1117" spans="1:2" x14ac:dyDescent="0.25">
      <c r="A1117" t="s">
        <v>1823</v>
      </c>
      <c r="B1117">
        <v>0</v>
      </c>
    </row>
    <row r="1118" spans="1:2" x14ac:dyDescent="0.25">
      <c r="A1118" t="s">
        <v>1824</v>
      </c>
      <c r="B1118">
        <v>0</v>
      </c>
    </row>
    <row r="1119" spans="1:2" x14ac:dyDescent="0.25">
      <c r="A1119" t="s">
        <v>1825</v>
      </c>
      <c r="B1119">
        <v>0</v>
      </c>
    </row>
    <row r="1120" spans="1:2" x14ac:dyDescent="0.25">
      <c r="A1120" t="s">
        <v>1826</v>
      </c>
      <c r="B1120">
        <v>0</v>
      </c>
    </row>
    <row r="1121" spans="1:2" x14ac:dyDescent="0.25">
      <c r="A1121" t="s">
        <v>1827</v>
      </c>
      <c r="B1121">
        <v>0</v>
      </c>
    </row>
    <row r="1122" spans="1:2" x14ac:dyDescent="0.25">
      <c r="A1122" t="s">
        <v>1828</v>
      </c>
      <c r="B1122">
        <v>0</v>
      </c>
    </row>
    <row r="1123" spans="1:2" x14ac:dyDescent="0.25">
      <c r="A1123" t="s">
        <v>1829</v>
      </c>
      <c r="B1123">
        <v>0</v>
      </c>
    </row>
    <row r="1124" spans="1:2" x14ac:dyDescent="0.25">
      <c r="A1124" t="s">
        <v>1830</v>
      </c>
      <c r="B1124">
        <v>0</v>
      </c>
    </row>
    <row r="1125" spans="1:2" x14ac:dyDescent="0.25">
      <c r="A1125" t="s">
        <v>1831</v>
      </c>
      <c r="B1125">
        <v>0</v>
      </c>
    </row>
    <row r="1126" spans="1:2" x14ac:dyDescent="0.25">
      <c r="A1126" t="s">
        <v>1832</v>
      </c>
      <c r="B1126">
        <v>0</v>
      </c>
    </row>
    <row r="1127" spans="1:2" x14ac:dyDescent="0.25">
      <c r="A1127" t="s">
        <v>1833</v>
      </c>
      <c r="B1127">
        <v>0</v>
      </c>
    </row>
    <row r="1128" spans="1:2" x14ac:dyDescent="0.25">
      <c r="A1128" t="s">
        <v>1834</v>
      </c>
      <c r="B1128">
        <v>0</v>
      </c>
    </row>
    <row r="1129" spans="1:2" x14ac:dyDescent="0.25">
      <c r="A1129" t="s">
        <v>1835</v>
      </c>
      <c r="B1129">
        <v>0</v>
      </c>
    </row>
    <row r="1130" spans="1:2" x14ac:dyDescent="0.25">
      <c r="A1130" t="s">
        <v>1836</v>
      </c>
      <c r="B1130">
        <v>0</v>
      </c>
    </row>
    <row r="1131" spans="1:2" x14ac:dyDescent="0.25">
      <c r="A1131" t="s">
        <v>1837</v>
      </c>
      <c r="B1131">
        <v>0</v>
      </c>
    </row>
    <row r="1132" spans="1:2" x14ac:dyDescent="0.25">
      <c r="A1132" t="s">
        <v>1838</v>
      </c>
      <c r="B1132">
        <v>0</v>
      </c>
    </row>
    <row r="1133" spans="1:2" x14ac:dyDescent="0.25">
      <c r="A1133" t="s">
        <v>1839</v>
      </c>
      <c r="B1133">
        <v>0</v>
      </c>
    </row>
    <row r="1134" spans="1:2" x14ac:dyDescent="0.25">
      <c r="A1134" t="s">
        <v>1840</v>
      </c>
      <c r="B1134">
        <v>0</v>
      </c>
    </row>
    <row r="1135" spans="1:2" x14ac:dyDescent="0.25">
      <c r="A1135" t="s">
        <v>1841</v>
      </c>
      <c r="B1135">
        <v>0</v>
      </c>
    </row>
    <row r="1136" spans="1:2" x14ac:dyDescent="0.25">
      <c r="A1136" t="s">
        <v>1842</v>
      </c>
      <c r="B1136">
        <v>0</v>
      </c>
    </row>
    <row r="1137" spans="1:2" x14ac:dyDescent="0.25">
      <c r="A1137" t="s">
        <v>1843</v>
      </c>
      <c r="B1137">
        <v>0</v>
      </c>
    </row>
    <row r="1138" spans="1:2" x14ac:dyDescent="0.25">
      <c r="A1138" t="s">
        <v>1844</v>
      </c>
      <c r="B1138">
        <v>0</v>
      </c>
    </row>
    <row r="1139" spans="1:2" x14ac:dyDescent="0.25">
      <c r="A1139" t="s">
        <v>1845</v>
      </c>
      <c r="B1139">
        <v>0</v>
      </c>
    </row>
    <row r="1140" spans="1:2" x14ac:dyDescent="0.25">
      <c r="A1140" t="s">
        <v>1846</v>
      </c>
      <c r="B1140">
        <v>0</v>
      </c>
    </row>
    <row r="1141" spans="1:2" x14ac:dyDescent="0.25">
      <c r="A1141" t="s">
        <v>1847</v>
      </c>
      <c r="B1141">
        <v>0</v>
      </c>
    </row>
    <row r="1142" spans="1:2" x14ac:dyDescent="0.25">
      <c r="A1142" t="s">
        <v>1848</v>
      </c>
      <c r="B1142">
        <v>0</v>
      </c>
    </row>
    <row r="1143" spans="1:2" x14ac:dyDescent="0.25">
      <c r="A1143" t="s">
        <v>1849</v>
      </c>
      <c r="B1143">
        <v>0</v>
      </c>
    </row>
    <row r="1144" spans="1:2" x14ac:dyDescent="0.25">
      <c r="A1144" t="s">
        <v>1850</v>
      </c>
      <c r="B1144">
        <v>0</v>
      </c>
    </row>
    <row r="1145" spans="1:2" x14ac:dyDescent="0.25">
      <c r="A1145" t="s">
        <v>1851</v>
      </c>
      <c r="B1145">
        <v>0</v>
      </c>
    </row>
    <row r="1146" spans="1:2" x14ac:dyDescent="0.25">
      <c r="A1146" t="s">
        <v>1852</v>
      </c>
      <c r="B1146">
        <v>0</v>
      </c>
    </row>
    <row r="1147" spans="1:2" x14ac:dyDescent="0.25">
      <c r="A1147" t="s">
        <v>1853</v>
      </c>
      <c r="B1147">
        <v>0</v>
      </c>
    </row>
    <row r="1148" spans="1:2" x14ac:dyDescent="0.25">
      <c r="A1148" t="s">
        <v>1854</v>
      </c>
      <c r="B1148">
        <v>0</v>
      </c>
    </row>
    <row r="1149" spans="1:2" x14ac:dyDescent="0.25">
      <c r="A1149" t="s">
        <v>1855</v>
      </c>
      <c r="B1149">
        <v>0</v>
      </c>
    </row>
    <row r="1150" spans="1:2" x14ac:dyDescent="0.25">
      <c r="A1150" t="s">
        <v>1856</v>
      </c>
      <c r="B1150">
        <v>0</v>
      </c>
    </row>
    <row r="1151" spans="1:2" x14ac:dyDescent="0.25">
      <c r="A1151" t="s">
        <v>1857</v>
      </c>
      <c r="B1151">
        <v>0</v>
      </c>
    </row>
    <row r="1152" spans="1:2" x14ac:dyDescent="0.25">
      <c r="A1152" t="s">
        <v>1858</v>
      </c>
      <c r="B1152">
        <v>0</v>
      </c>
    </row>
    <row r="1153" spans="1:2" x14ac:dyDescent="0.25">
      <c r="A1153" t="s">
        <v>1859</v>
      </c>
      <c r="B1153">
        <v>0</v>
      </c>
    </row>
    <row r="1154" spans="1:2" x14ac:dyDescent="0.25">
      <c r="A1154" t="s">
        <v>1860</v>
      </c>
      <c r="B1154">
        <v>0</v>
      </c>
    </row>
    <row r="1155" spans="1:2" x14ac:dyDescent="0.25">
      <c r="A1155" t="s">
        <v>1861</v>
      </c>
      <c r="B1155">
        <v>0</v>
      </c>
    </row>
    <row r="1156" spans="1:2" x14ac:dyDescent="0.25">
      <c r="A1156" t="s">
        <v>1862</v>
      </c>
      <c r="B1156">
        <v>0</v>
      </c>
    </row>
    <row r="1157" spans="1:2" x14ac:dyDescent="0.25">
      <c r="A1157" t="s">
        <v>1863</v>
      </c>
      <c r="B1157">
        <v>0</v>
      </c>
    </row>
    <row r="1158" spans="1:2" x14ac:dyDescent="0.25">
      <c r="A1158" t="s">
        <v>1864</v>
      </c>
      <c r="B1158">
        <v>0</v>
      </c>
    </row>
    <row r="1159" spans="1:2" x14ac:dyDescent="0.25">
      <c r="A1159" t="s">
        <v>1865</v>
      </c>
      <c r="B1159">
        <v>0</v>
      </c>
    </row>
    <row r="1160" spans="1:2" x14ac:dyDescent="0.25">
      <c r="A1160" t="s">
        <v>1866</v>
      </c>
      <c r="B1160">
        <v>0</v>
      </c>
    </row>
    <row r="1161" spans="1:2" x14ac:dyDescent="0.25">
      <c r="A1161" t="s">
        <v>1867</v>
      </c>
      <c r="B1161">
        <v>0</v>
      </c>
    </row>
    <row r="1162" spans="1:2" x14ac:dyDescent="0.25">
      <c r="A1162" t="s">
        <v>1868</v>
      </c>
      <c r="B1162">
        <v>0</v>
      </c>
    </row>
    <row r="1163" spans="1:2" x14ac:dyDescent="0.25">
      <c r="A1163" t="s">
        <v>1869</v>
      </c>
      <c r="B1163">
        <v>0</v>
      </c>
    </row>
    <row r="1164" spans="1:2" x14ac:dyDescent="0.25">
      <c r="A1164" t="s">
        <v>1870</v>
      </c>
      <c r="B1164">
        <v>0</v>
      </c>
    </row>
    <row r="1165" spans="1:2" x14ac:dyDescent="0.25">
      <c r="A1165" t="s">
        <v>1871</v>
      </c>
      <c r="B1165">
        <v>0</v>
      </c>
    </row>
    <row r="1166" spans="1:2" x14ac:dyDescent="0.25">
      <c r="A1166" t="s">
        <v>1872</v>
      </c>
      <c r="B1166">
        <v>0</v>
      </c>
    </row>
    <row r="1167" spans="1:2" x14ac:dyDescent="0.25">
      <c r="A1167" t="s">
        <v>1873</v>
      </c>
      <c r="B1167">
        <v>0</v>
      </c>
    </row>
    <row r="1168" spans="1:2" x14ac:dyDescent="0.25">
      <c r="A1168" t="s">
        <v>1874</v>
      </c>
      <c r="B1168">
        <v>0</v>
      </c>
    </row>
    <row r="1169" spans="1:2" x14ac:dyDescent="0.25">
      <c r="A1169" t="s">
        <v>1875</v>
      </c>
      <c r="B1169">
        <v>0</v>
      </c>
    </row>
    <row r="1170" spans="1:2" x14ac:dyDescent="0.25">
      <c r="A1170" t="s">
        <v>1876</v>
      </c>
      <c r="B1170">
        <v>0</v>
      </c>
    </row>
    <row r="1171" spans="1:2" x14ac:dyDescent="0.25">
      <c r="A1171" t="s">
        <v>1877</v>
      </c>
      <c r="B1171">
        <v>0</v>
      </c>
    </row>
    <row r="1172" spans="1:2" x14ac:dyDescent="0.25">
      <c r="A1172" t="s">
        <v>1878</v>
      </c>
      <c r="B1172">
        <v>0</v>
      </c>
    </row>
    <row r="1173" spans="1:2" x14ac:dyDescent="0.25">
      <c r="A1173" t="s">
        <v>1879</v>
      </c>
      <c r="B1173">
        <v>0</v>
      </c>
    </row>
    <row r="1174" spans="1:2" x14ac:dyDescent="0.25">
      <c r="A1174" t="s">
        <v>1880</v>
      </c>
      <c r="B1174">
        <v>0</v>
      </c>
    </row>
    <row r="1175" spans="1:2" x14ac:dyDescent="0.25">
      <c r="A1175" t="s">
        <v>1881</v>
      </c>
      <c r="B1175">
        <v>0</v>
      </c>
    </row>
    <row r="1176" spans="1:2" x14ac:dyDescent="0.25">
      <c r="A1176" t="s">
        <v>1882</v>
      </c>
      <c r="B1176">
        <v>0</v>
      </c>
    </row>
    <row r="1177" spans="1:2" x14ac:dyDescent="0.25">
      <c r="A1177" t="s">
        <v>1883</v>
      </c>
      <c r="B1177">
        <v>0</v>
      </c>
    </row>
    <row r="1178" spans="1:2" x14ac:dyDescent="0.25">
      <c r="A1178" t="s">
        <v>1884</v>
      </c>
      <c r="B1178">
        <v>0</v>
      </c>
    </row>
    <row r="1179" spans="1:2" x14ac:dyDescent="0.25">
      <c r="A1179" t="s">
        <v>1885</v>
      </c>
      <c r="B1179">
        <v>0</v>
      </c>
    </row>
    <row r="1180" spans="1:2" x14ac:dyDescent="0.25">
      <c r="A1180" t="s">
        <v>1886</v>
      </c>
      <c r="B1180">
        <v>0</v>
      </c>
    </row>
    <row r="1181" spans="1:2" x14ac:dyDescent="0.25">
      <c r="A1181" t="s">
        <v>1887</v>
      </c>
      <c r="B1181">
        <v>0</v>
      </c>
    </row>
    <row r="1182" spans="1:2" x14ac:dyDescent="0.25">
      <c r="A1182" t="s">
        <v>1888</v>
      </c>
      <c r="B1182">
        <v>0</v>
      </c>
    </row>
    <row r="1183" spans="1:2" x14ac:dyDescent="0.25">
      <c r="A1183" t="s">
        <v>149</v>
      </c>
      <c r="B1183">
        <v>0</v>
      </c>
    </row>
    <row r="1184" spans="1:2" x14ac:dyDescent="0.25">
      <c r="A1184" t="s">
        <v>1889</v>
      </c>
      <c r="B1184">
        <v>0</v>
      </c>
    </row>
    <row r="1185" spans="1:2" x14ac:dyDescent="0.25">
      <c r="A1185" t="s">
        <v>1890</v>
      </c>
      <c r="B1185">
        <v>0</v>
      </c>
    </row>
    <row r="1186" spans="1:2" x14ac:dyDescent="0.25">
      <c r="A1186" t="s">
        <v>1891</v>
      </c>
      <c r="B1186">
        <v>0</v>
      </c>
    </row>
    <row r="1187" spans="1:2" x14ac:dyDescent="0.25">
      <c r="A1187" t="s">
        <v>1892</v>
      </c>
      <c r="B1187">
        <v>0</v>
      </c>
    </row>
    <row r="1188" spans="1:2" x14ac:dyDescent="0.25">
      <c r="A1188" t="s">
        <v>1893</v>
      </c>
      <c r="B1188">
        <v>0</v>
      </c>
    </row>
    <row r="1189" spans="1:2" x14ac:dyDescent="0.25">
      <c r="A1189" t="s">
        <v>1894</v>
      </c>
      <c r="B1189">
        <v>0</v>
      </c>
    </row>
    <row r="1190" spans="1:2" x14ac:dyDescent="0.25">
      <c r="A1190" t="s">
        <v>1895</v>
      </c>
      <c r="B1190">
        <v>0</v>
      </c>
    </row>
    <row r="1191" spans="1:2" x14ac:dyDescent="0.25">
      <c r="A1191" t="s">
        <v>1896</v>
      </c>
      <c r="B1191">
        <v>0</v>
      </c>
    </row>
    <row r="1192" spans="1:2" x14ac:dyDescent="0.25">
      <c r="A1192" t="s">
        <v>1897</v>
      </c>
      <c r="B1192">
        <v>0</v>
      </c>
    </row>
    <row r="1193" spans="1:2" x14ac:dyDescent="0.25">
      <c r="A1193" t="s">
        <v>1898</v>
      </c>
      <c r="B1193">
        <v>0</v>
      </c>
    </row>
    <row r="1194" spans="1:2" x14ac:dyDescent="0.25">
      <c r="A1194" t="s">
        <v>1899</v>
      </c>
      <c r="B1194">
        <v>0</v>
      </c>
    </row>
    <row r="1195" spans="1:2" x14ac:dyDescent="0.25">
      <c r="A1195" t="s">
        <v>1900</v>
      </c>
      <c r="B1195">
        <v>0</v>
      </c>
    </row>
    <row r="1196" spans="1:2" x14ac:dyDescent="0.25">
      <c r="A1196" t="s">
        <v>1901</v>
      </c>
      <c r="B1196">
        <v>0</v>
      </c>
    </row>
    <row r="1197" spans="1:2" x14ac:dyDescent="0.25">
      <c r="A1197" t="s">
        <v>1902</v>
      </c>
      <c r="B1197">
        <v>0</v>
      </c>
    </row>
    <row r="1198" spans="1:2" x14ac:dyDescent="0.25">
      <c r="A1198" t="s">
        <v>1903</v>
      </c>
      <c r="B1198">
        <v>0</v>
      </c>
    </row>
    <row r="1199" spans="1:2" x14ac:dyDescent="0.25">
      <c r="A1199" t="s">
        <v>1904</v>
      </c>
      <c r="B1199">
        <v>0</v>
      </c>
    </row>
    <row r="1200" spans="1:2" x14ac:dyDescent="0.25">
      <c r="A1200" t="s">
        <v>1905</v>
      </c>
      <c r="B1200">
        <v>0</v>
      </c>
    </row>
    <row r="1201" spans="1:2" x14ac:dyDescent="0.25">
      <c r="A1201" t="s">
        <v>1906</v>
      </c>
      <c r="B1201">
        <v>0</v>
      </c>
    </row>
    <row r="1202" spans="1:2" x14ac:dyDescent="0.25">
      <c r="A1202" t="s">
        <v>1907</v>
      </c>
      <c r="B1202">
        <v>0</v>
      </c>
    </row>
    <row r="1203" spans="1:2" x14ac:dyDescent="0.25">
      <c r="A1203" t="s">
        <v>1908</v>
      </c>
      <c r="B1203">
        <v>0</v>
      </c>
    </row>
    <row r="1204" spans="1:2" x14ac:dyDescent="0.25">
      <c r="A1204" t="s">
        <v>1909</v>
      </c>
      <c r="B1204">
        <v>0</v>
      </c>
    </row>
    <row r="1205" spans="1:2" x14ac:dyDescent="0.25">
      <c r="A1205" t="s">
        <v>1910</v>
      </c>
      <c r="B1205">
        <v>0</v>
      </c>
    </row>
    <row r="1206" spans="1:2" x14ac:dyDescent="0.25">
      <c r="A1206" t="s">
        <v>1911</v>
      </c>
      <c r="B1206">
        <v>0</v>
      </c>
    </row>
    <row r="1207" spans="1:2" x14ac:dyDescent="0.25">
      <c r="A1207" t="s">
        <v>1912</v>
      </c>
      <c r="B1207">
        <v>0</v>
      </c>
    </row>
    <row r="1208" spans="1:2" x14ac:dyDescent="0.25">
      <c r="A1208" t="s">
        <v>1913</v>
      </c>
      <c r="B1208">
        <v>0</v>
      </c>
    </row>
    <row r="1209" spans="1:2" x14ac:dyDescent="0.25">
      <c r="A1209" t="s">
        <v>1914</v>
      </c>
      <c r="B1209">
        <v>0</v>
      </c>
    </row>
    <row r="1210" spans="1:2" x14ac:dyDescent="0.25">
      <c r="A1210" t="s">
        <v>1915</v>
      </c>
      <c r="B1210">
        <v>0</v>
      </c>
    </row>
    <row r="1211" spans="1:2" x14ac:dyDescent="0.25">
      <c r="A1211" t="s">
        <v>1916</v>
      </c>
      <c r="B1211">
        <v>0</v>
      </c>
    </row>
    <row r="1212" spans="1:2" x14ac:dyDescent="0.25">
      <c r="A1212" t="s">
        <v>1917</v>
      </c>
      <c r="B1212">
        <v>0</v>
      </c>
    </row>
    <row r="1213" spans="1:2" x14ac:dyDescent="0.25">
      <c r="A1213" t="s">
        <v>1918</v>
      </c>
      <c r="B1213">
        <v>0</v>
      </c>
    </row>
    <row r="1214" spans="1:2" x14ac:dyDescent="0.25">
      <c r="A1214" t="s">
        <v>1919</v>
      </c>
      <c r="B1214">
        <v>0</v>
      </c>
    </row>
    <row r="1215" spans="1:2" x14ac:dyDescent="0.25">
      <c r="A1215" t="s">
        <v>1920</v>
      </c>
      <c r="B1215">
        <v>0</v>
      </c>
    </row>
    <row r="1216" spans="1:2" x14ac:dyDescent="0.25">
      <c r="A1216" t="s">
        <v>1921</v>
      </c>
      <c r="B1216">
        <v>0</v>
      </c>
    </row>
    <row r="1217" spans="1:2" x14ac:dyDescent="0.25">
      <c r="A1217" t="s">
        <v>1922</v>
      </c>
      <c r="B1217">
        <v>0</v>
      </c>
    </row>
    <row r="1218" spans="1:2" x14ac:dyDescent="0.25">
      <c r="A1218" t="s">
        <v>1923</v>
      </c>
      <c r="B1218">
        <v>0</v>
      </c>
    </row>
    <row r="1219" spans="1:2" x14ac:dyDescent="0.25">
      <c r="A1219" t="s">
        <v>1924</v>
      </c>
      <c r="B1219">
        <v>0</v>
      </c>
    </row>
    <row r="1220" spans="1:2" x14ac:dyDescent="0.25">
      <c r="A1220" t="s">
        <v>1925</v>
      </c>
      <c r="B1220">
        <v>0</v>
      </c>
    </row>
    <row r="1221" spans="1:2" x14ac:dyDescent="0.25">
      <c r="A1221" t="s">
        <v>1926</v>
      </c>
      <c r="B1221">
        <v>0</v>
      </c>
    </row>
    <row r="1222" spans="1:2" x14ac:dyDescent="0.25">
      <c r="A1222" t="s">
        <v>1927</v>
      </c>
      <c r="B1222">
        <v>0</v>
      </c>
    </row>
    <row r="1223" spans="1:2" x14ac:dyDescent="0.25">
      <c r="A1223" t="s">
        <v>1928</v>
      </c>
      <c r="B1223">
        <v>0</v>
      </c>
    </row>
    <row r="1224" spans="1:2" x14ac:dyDescent="0.25">
      <c r="A1224" t="s">
        <v>1929</v>
      </c>
      <c r="B1224">
        <v>0</v>
      </c>
    </row>
    <row r="1225" spans="1:2" x14ac:dyDescent="0.25">
      <c r="A1225" t="s">
        <v>1930</v>
      </c>
      <c r="B1225">
        <v>0</v>
      </c>
    </row>
    <row r="1226" spans="1:2" x14ac:dyDescent="0.25">
      <c r="A1226" t="s">
        <v>1931</v>
      </c>
      <c r="B1226">
        <v>0</v>
      </c>
    </row>
    <row r="1227" spans="1:2" x14ac:dyDescent="0.25">
      <c r="A1227" t="s">
        <v>1932</v>
      </c>
      <c r="B1227">
        <v>0</v>
      </c>
    </row>
    <row r="1228" spans="1:2" x14ac:dyDescent="0.25">
      <c r="A1228" t="s">
        <v>1933</v>
      </c>
      <c r="B1228">
        <v>0</v>
      </c>
    </row>
    <row r="1229" spans="1:2" x14ac:dyDescent="0.25">
      <c r="A1229" t="s">
        <v>1934</v>
      </c>
      <c r="B1229">
        <v>0</v>
      </c>
    </row>
    <row r="1230" spans="1:2" x14ac:dyDescent="0.25">
      <c r="A1230" t="s">
        <v>1935</v>
      </c>
      <c r="B1230">
        <v>0</v>
      </c>
    </row>
    <row r="1231" spans="1:2" x14ac:dyDescent="0.25">
      <c r="A1231" t="s">
        <v>1936</v>
      </c>
      <c r="B1231">
        <v>0</v>
      </c>
    </row>
    <row r="1232" spans="1:2" x14ac:dyDescent="0.25">
      <c r="A1232" t="s">
        <v>1937</v>
      </c>
      <c r="B1232">
        <v>0</v>
      </c>
    </row>
    <row r="1233" spans="1:2" x14ac:dyDescent="0.25">
      <c r="A1233" t="s">
        <v>1938</v>
      </c>
      <c r="B1233">
        <v>0</v>
      </c>
    </row>
    <row r="1234" spans="1:2" x14ac:dyDescent="0.25">
      <c r="A1234" t="s">
        <v>1939</v>
      </c>
      <c r="B1234">
        <v>0</v>
      </c>
    </row>
    <row r="1235" spans="1:2" x14ac:dyDescent="0.25">
      <c r="A1235" t="s">
        <v>1940</v>
      </c>
      <c r="B1235">
        <v>0</v>
      </c>
    </row>
    <row r="1236" spans="1:2" x14ac:dyDescent="0.25">
      <c r="A1236" t="s">
        <v>1941</v>
      </c>
      <c r="B1236">
        <v>0</v>
      </c>
    </row>
    <row r="1237" spans="1:2" x14ac:dyDescent="0.25">
      <c r="A1237" t="s">
        <v>1942</v>
      </c>
      <c r="B1237">
        <v>0</v>
      </c>
    </row>
    <row r="1238" spans="1:2" x14ac:dyDescent="0.25">
      <c r="A1238" t="s">
        <v>1943</v>
      </c>
      <c r="B1238">
        <v>0</v>
      </c>
    </row>
    <row r="1239" spans="1:2" x14ac:dyDescent="0.25">
      <c r="A1239" t="s">
        <v>1944</v>
      </c>
      <c r="B1239">
        <v>0</v>
      </c>
    </row>
    <row r="1240" spans="1:2" x14ac:dyDescent="0.25">
      <c r="A1240" t="s">
        <v>1945</v>
      </c>
      <c r="B1240">
        <v>0</v>
      </c>
    </row>
    <row r="1241" spans="1:2" x14ac:dyDescent="0.25">
      <c r="A1241" t="s">
        <v>1946</v>
      </c>
      <c r="B1241">
        <v>0</v>
      </c>
    </row>
    <row r="1242" spans="1:2" x14ac:dyDescent="0.25">
      <c r="A1242" t="s">
        <v>1947</v>
      </c>
      <c r="B1242">
        <v>0</v>
      </c>
    </row>
    <row r="1243" spans="1:2" x14ac:dyDescent="0.25">
      <c r="A1243" t="s">
        <v>1948</v>
      </c>
      <c r="B1243">
        <v>0</v>
      </c>
    </row>
    <row r="1244" spans="1:2" x14ac:dyDescent="0.25">
      <c r="A1244" t="s">
        <v>1949</v>
      </c>
      <c r="B1244">
        <v>0</v>
      </c>
    </row>
    <row r="1245" spans="1:2" x14ac:dyDescent="0.25">
      <c r="A1245" t="s">
        <v>1950</v>
      </c>
      <c r="B1245">
        <v>0</v>
      </c>
    </row>
    <row r="1246" spans="1:2" x14ac:dyDescent="0.25">
      <c r="A1246" t="s">
        <v>1951</v>
      </c>
      <c r="B1246">
        <v>0</v>
      </c>
    </row>
    <row r="1247" spans="1:2" x14ac:dyDescent="0.25">
      <c r="A1247" t="s">
        <v>1952</v>
      </c>
      <c r="B1247">
        <v>0</v>
      </c>
    </row>
    <row r="1248" spans="1:2" x14ac:dyDescent="0.25">
      <c r="A1248" t="s">
        <v>1953</v>
      </c>
      <c r="B1248">
        <v>0</v>
      </c>
    </row>
    <row r="1249" spans="1:2" x14ac:dyDescent="0.25">
      <c r="A1249" t="s">
        <v>1954</v>
      </c>
      <c r="B1249">
        <v>0</v>
      </c>
    </row>
    <row r="1250" spans="1:2" x14ac:dyDescent="0.25">
      <c r="A1250" t="s">
        <v>1955</v>
      </c>
      <c r="B1250">
        <v>0</v>
      </c>
    </row>
    <row r="1251" spans="1:2" x14ac:dyDescent="0.25">
      <c r="A1251" t="s">
        <v>1956</v>
      </c>
      <c r="B1251">
        <v>0</v>
      </c>
    </row>
    <row r="1252" spans="1:2" x14ac:dyDescent="0.25">
      <c r="A1252" t="s">
        <v>1957</v>
      </c>
      <c r="B1252">
        <v>0</v>
      </c>
    </row>
    <row r="1253" spans="1:2" x14ac:dyDescent="0.25">
      <c r="A1253" t="s">
        <v>1958</v>
      </c>
      <c r="B1253">
        <v>0</v>
      </c>
    </row>
    <row r="1254" spans="1:2" x14ac:dyDescent="0.25">
      <c r="A1254" t="s">
        <v>1959</v>
      </c>
      <c r="B1254">
        <v>0</v>
      </c>
    </row>
    <row r="1255" spans="1:2" x14ac:dyDescent="0.25">
      <c r="A1255" t="s">
        <v>1960</v>
      </c>
      <c r="B1255">
        <v>0</v>
      </c>
    </row>
    <row r="1256" spans="1:2" x14ac:dyDescent="0.25">
      <c r="A1256" t="s">
        <v>1961</v>
      </c>
      <c r="B1256">
        <v>0</v>
      </c>
    </row>
    <row r="1257" spans="1:2" x14ac:dyDescent="0.25">
      <c r="A1257" t="s">
        <v>1962</v>
      </c>
      <c r="B1257">
        <v>0</v>
      </c>
    </row>
    <row r="1258" spans="1:2" x14ac:dyDescent="0.25">
      <c r="A1258" t="s">
        <v>1963</v>
      </c>
      <c r="B1258">
        <v>0</v>
      </c>
    </row>
    <row r="1259" spans="1:2" x14ac:dyDescent="0.25">
      <c r="A1259" t="s">
        <v>1964</v>
      </c>
      <c r="B1259">
        <v>0</v>
      </c>
    </row>
    <row r="1260" spans="1:2" x14ac:dyDescent="0.25">
      <c r="A1260" t="s">
        <v>1965</v>
      </c>
      <c r="B1260">
        <v>0</v>
      </c>
    </row>
    <row r="1261" spans="1:2" x14ac:dyDescent="0.25">
      <c r="A1261" t="s">
        <v>1966</v>
      </c>
      <c r="B1261">
        <v>0</v>
      </c>
    </row>
    <row r="1262" spans="1:2" x14ac:dyDescent="0.25">
      <c r="A1262" t="s">
        <v>1967</v>
      </c>
      <c r="B1262">
        <v>0</v>
      </c>
    </row>
    <row r="1263" spans="1:2" x14ac:dyDescent="0.25">
      <c r="A1263" t="s">
        <v>1968</v>
      </c>
      <c r="B1263">
        <v>0</v>
      </c>
    </row>
    <row r="1264" spans="1:2" x14ac:dyDescent="0.25">
      <c r="A1264" t="s">
        <v>1969</v>
      </c>
      <c r="B1264">
        <v>0</v>
      </c>
    </row>
    <row r="1265" spans="1:2" x14ac:dyDescent="0.25">
      <c r="A1265" t="s">
        <v>1970</v>
      </c>
      <c r="B1265">
        <v>0</v>
      </c>
    </row>
    <row r="1266" spans="1:2" x14ac:dyDescent="0.25">
      <c r="A1266" t="s">
        <v>1971</v>
      </c>
      <c r="B1266">
        <v>0</v>
      </c>
    </row>
    <row r="1267" spans="1:2" x14ac:dyDescent="0.25">
      <c r="A1267" t="s">
        <v>1972</v>
      </c>
      <c r="B1267">
        <v>0</v>
      </c>
    </row>
    <row r="1268" spans="1:2" x14ac:dyDescent="0.25">
      <c r="A1268" t="s">
        <v>1973</v>
      </c>
      <c r="B1268">
        <v>0</v>
      </c>
    </row>
    <row r="1269" spans="1:2" x14ac:dyDescent="0.25">
      <c r="A1269" t="s">
        <v>1974</v>
      </c>
      <c r="B1269">
        <v>0</v>
      </c>
    </row>
    <row r="1270" spans="1:2" x14ac:dyDescent="0.25">
      <c r="A1270" t="s">
        <v>1975</v>
      </c>
      <c r="B1270">
        <v>0</v>
      </c>
    </row>
    <row r="1271" spans="1:2" x14ac:dyDescent="0.25">
      <c r="A1271" t="s">
        <v>1976</v>
      </c>
      <c r="B1271">
        <v>0</v>
      </c>
    </row>
    <row r="1272" spans="1:2" x14ac:dyDescent="0.25">
      <c r="A1272" t="s">
        <v>1977</v>
      </c>
      <c r="B1272">
        <v>0</v>
      </c>
    </row>
    <row r="1273" spans="1:2" x14ac:dyDescent="0.25">
      <c r="A1273" t="s">
        <v>1978</v>
      </c>
      <c r="B1273">
        <v>0</v>
      </c>
    </row>
    <row r="1274" spans="1:2" x14ac:dyDescent="0.25">
      <c r="A1274" t="s">
        <v>1979</v>
      </c>
      <c r="B1274">
        <v>0</v>
      </c>
    </row>
    <row r="1275" spans="1:2" x14ac:dyDescent="0.25">
      <c r="A1275" t="s">
        <v>1980</v>
      </c>
      <c r="B1275">
        <v>0</v>
      </c>
    </row>
    <row r="1276" spans="1:2" x14ac:dyDescent="0.25">
      <c r="A1276" t="s">
        <v>1981</v>
      </c>
      <c r="B1276">
        <v>0</v>
      </c>
    </row>
    <row r="1277" spans="1:2" x14ac:dyDescent="0.25">
      <c r="A1277" t="s">
        <v>1982</v>
      </c>
      <c r="B1277">
        <v>0</v>
      </c>
    </row>
    <row r="1278" spans="1:2" x14ac:dyDescent="0.25">
      <c r="A1278" t="s">
        <v>1983</v>
      </c>
      <c r="B1278">
        <v>0</v>
      </c>
    </row>
    <row r="1279" spans="1:2" x14ac:dyDescent="0.25">
      <c r="A1279" t="s">
        <v>1984</v>
      </c>
      <c r="B1279">
        <v>0</v>
      </c>
    </row>
    <row r="1280" spans="1:2" x14ac:dyDescent="0.25">
      <c r="A1280" t="s">
        <v>1985</v>
      </c>
      <c r="B1280">
        <v>0</v>
      </c>
    </row>
    <row r="1281" spans="1:2" x14ac:dyDescent="0.25">
      <c r="A1281" t="s">
        <v>1986</v>
      </c>
      <c r="B1281">
        <v>0</v>
      </c>
    </row>
    <row r="1282" spans="1:2" x14ac:dyDescent="0.25">
      <c r="A1282" t="s">
        <v>1987</v>
      </c>
      <c r="B1282">
        <v>0</v>
      </c>
    </row>
    <row r="1283" spans="1:2" x14ac:dyDescent="0.25">
      <c r="A1283" t="s">
        <v>1988</v>
      </c>
      <c r="B1283">
        <v>0</v>
      </c>
    </row>
    <row r="1284" spans="1:2" x14ac:dyDescent="0.25">
      <c r="A1284" t="s">
        <v>1989</v>
      </c>
      <c r="B1284">
        <v>0</v>
      </c>
    </row>
    <row r="1285" spans="1:2" x14ac:dyDescent="0.25">
      <c r="A1285" t="s">
        <v>1990</v>
      </c>
      <c r="B1285">
        <v>0</v>
      </c>
    </row>
    <row r="1286" spans="1:2" x14ac:dyDescent="0.25">
      <c r="A1286" t="s">
        <v>1991</v>
      </c>
      <c r="B1286">
        <v>0</v>
      </c>
    </row>
    <row r="1287" spans="1:2" x14ac:dyDescent="0.25">
      <c r="A1287" t="s">
        <v>1992</v>
      </c>
      <c r="B1287">
        <v>0</v>
      </c>
    </row>
    <row r="1288" spans="1:2" x14ac:dyDescent="0.25">
      <c r="A1288" t="s">
        <v>1993</v>
      </c>
      <c r="B1288">
        <v>0</v>
      </c>
    </row>
    <row r="1289" spans="1:2" x14ac:dyDescent="0.25">
      <c r="A1289" t="s">
        <v>1994</v>
      </c>
      <c r="B1289">
        <v>0</v>
      </c>
    </row>
    <row r="1290" spans="1:2" x14ac:dyDescent="0.25">
      <c r="A1290" t="s">
        <v>1995</v>
      </c>
      <c r="B1290">
        <v>0</v>
      </c>
    </row>
    <row r="1291" spans="1:2" x14ac:dyDescent="0.25">
      <c r="A1291" t="s">
        <v>1996</v>
      </c>
      <c r="B1291">
        <v>0</v>
      </c>
    </row>
    <row r="1292" spans="1:2" x14ac:dyDescent="0.25">
      <c r="A1292" t="s">
        <v>1997</v>
      </c>
      <c r="B1292">
        <v>0</v>
      </c>
    </row>
    <row r="1293" spans="1:2" x14ac:dyDescent="0.25">
      <c r="A1293" t="s">
        <v>1998</v>
      </c>
      <c r="B1293">
        <v>0</v>
      </c>
    </row>
    <row r="1294" spans="1:2" x14ac:dyDescent="0.25">
      <c r="A1294" t="s">
        <v>1999</v>
      </c>
      <c r="B1294">
        <v>0</v>
      </c>
    </row>
    <row r="1295" spans="1:2" x14ac:dyDescent="0.25">
      <c r="A1295" t="s">
        <v>2000</v>
      </c>
      <c r="B1295">
        <v>0</v>
      </c>
    </row>
    <row r="1296" spans="1:2" x14ac:dyDescent="0.25">
      <c r="A1296" t="s">
        <v>2001</v>
      </c>
      <c r="B1296">
        <v>0</v>
      </c>
    </row>
    <row r="1297" spans="1:2" x14ac:dyDescent="0.25">
      <c r="A1297" t="s">
        <v>2002</v>
      </c>
      <c r="B1297">
        <v>0</v>
      </c>
    </row>
    <row r="1298" spans="1:2" x14ac:dyDescent="0.25">
      <c r="A1298" t="s">
        <v>2003</v>
      </c>
      <c r="B1298">
        <v>0</v>
      </c>
    </row>
    <row r="1299" spans="1:2" x14ac:dyDescent="0.25">
      <c r="A1299" t="s">
        <v>2004</v>
      </c>
      <c r="B1299">
        <v>0</v>
      </c>
    </row>
    <row r="1300" spans="1:2" x14ac:dyDescent="0.25">
      <c r="A1300" t="s">
        <v>2005</v>
      </c>
      <c r="B1300">
        <v>0</v>
      </c>
    </row>
    <row r="1301" spans="1:2" x14ac:dyDescent="0.25">
      <c r="A1301" t="s">
        <v>2006</v>
      </c>
      <c r="B1301">
        <v>0</v>
      </c>
    </row>
    <row r="1302" spans="1:2" x14ac:dyDescent="0.25">
      <c r="A1302" t="s">
        <v>2007</v>
      </c>
      <c r="B1302">
        <v>0</v>
      </c>
    </row>
    <row r="1303" spans="1:2" x14ac:dyDescent="0.25">
      <c r="A1303" t="s">
        <v>2008</v>
      </c>
      <c r="B1303">
        <v>0</v>
      </c>
    </row>
    <row r="1304" spans="1:2" x14ac:dyDescent="0.25">
      <c r="A1304" t="s">
        <v>2009</v>
      </c>
      <c r="B1304">
        <v>0</v>
      </c>
    </row>
    <row r="1305" spans="1:2" x14ac:dyDescent="0.25">
      <c r="A1305" t="s">
        <v>2010</v>
      </c>
      <c r="B1305">
        <v>0</v>
      </c>
    </row>
    <row r="1306" spans="1:2" x14ac:dyDescent="0.25">
      <c r="A1306" t="s">
        <v>2011</v>
      </c>
      <c r="B1306">
        <v>0</v>
      </c>
    </row>
    <row r="1307" spans="1:2" x14ac:dyDescent="0.25">
      <c r="A1307" t="s">
        <v>2012</v>
      </c>
      <c r="B1307">
        <v>0</v>
      </c>
    </row>
    <row r="1308" spans="1:2" x14ac:dyDescent="0.25">
      <c r="A1308" t="s">
        <v>2013</v>
      </c>
      <c r="B1308">
        <v>0</v>
      </c>
    </row>
    <row r="1309" spans="1:2" x14ac:dyDescent="0.25">
      <c r="A1309" t="s">
        <v>2014</v>
      </c>
      <c r="B1309">
        <v>0</v>
      </c>
    </row>
    <row r="1310" spans="1:2" x14ac:dyDescent="0.25">
      <c r="A1310" t="s">
        <v>2015</v>
      </c>
      <c r="B1310">
        <v>0</v>
      </c>
    </row>
    <row r="1311" spans="1:2" x14ac:dyDescent="0.25">
      <c r="A1311" t="s">
        <v>2016</v>
      </c>
      <c r="B1311">
        <v>0</v>
      </c>
    </row>
    <row r="1312" spans="1:2" x14ac:dyDescent="0.25">
      <c r="A1312" t="s">
        <v>2017</v>
      </c>
      <c r="B1312">
        <v>0</v>
      </c>
    </row>
    <row r="1313" spans="1:2" x14ac:dyDescent="0.25">
      <c r="A1313" t="s">
        <v>2018</v>
      </c>
      <c r="B1313">
        <v>0</v>
      </c>
    </row>
    <row r="1314" spans="1:2" x14ac:dyDescent="0.25">
      <c r="A1314" t="s">
        <v>2019</v>
      </c>
      <c r="B1314">
        <v>0</v>
      </c>
    </row>
    <row r="1315" spans="1:2" x14ac:dyDescent="0.25">
      <c r="A1315" t="s">
        <v>2020</v>
      </c>
      <c r="B1315">
        <v>0</v>
      </c>
    </row>
    <row r="1316" spans="1:2" x14ac:dyDescent="0.25">
      <c r="A1316" t="s">
        <v>2021</v>
      </c>
      <c r="B1316">
        <v>0</v>
      </c>
    </row>
    <row r="1317" spans="1:2" x14ac:dyDescent="0.25">
      <c r="A1317" t="s">
        <v>2022</v>
      </c>
      <c r="B1317">
        <v>0</v>
      </c>
    </row>
    <row r="1318" spans="1:2" x14ac:dyDescent="0.25">
      <c r="A1318" t="s">
        <v>2023</v>
      </c>
      <c r="B1318">
        <v>0</v>
      </c>
    </row>
    <row r="1319" spans="1:2" x14ac:dyDescent="0.25">
      <c r="A1319" t="s">
        <v>2024</v>
      </c>
      <c r="B1319">
        <v>0</v>
      </c>
    </row>
    <row r="1320" spans="1:2" x14ac:dyDescent="0.25">
      <c r="A1320" t="s">
        <v>2025</v>
      </c>
      <c r="B1320">
        <v>0</v>
      </c>
    </row>
    <row r="1321" spans="1:2" x14ac:dyDescent="0.25">
      <c r="A1321" t="s">
        <v>2026</v>
      </c>
      <c r="B1321">
        <v>0</v>
      </c>
    </row>
    <row r="1322" spans="1:2" x14ac:dyDescent="0.25">
      <c r="A1322" t="s">
        <v>2027</v>
      </c>
      <c r="B1322">
        <v>0</v>
      </c>
    </row>
    <row r="1323" spans="1:2" x14ac:dyDescent="0.25">
      <c r="A1323" t="s">
        <v>2028</v>
      </c>
      <c r="B1323">
        <v>0</v>
      </c>
    </row>
    <row r="1324" spans="1:2" x14ac:dyDescent="0.25">
      <c r="A1324" t="s">
        <v>2029</v>
      </c>
      <c r="B1324">
        <v>0</v>
      </c>
    </row>
    <row r="1325" spans="1:2" x14ac:dyDescent="0.25">
      <c r="A1325" t="s">
        <v>2030</v>
      </c>
      <c r="B1325">
        <v>0</v>
      </c>
    </row>
    <row r="1326" spans="1:2" x14ac:dyDescent="0.25">
      <c r="A1326" t="s">
        <v>2031</v>
      </c>
      <c r="B1326">
        <v>0</v>
      </c>
    </row>
    <row r="1327" spans="1:2" x14ac:dyDescent="0.25">
      <c r="A1327" t="s">
        <v>2032</v>
      </c>
      <c r="B1327">
        <v>0</v>
      </c>
    </row>
    <row r="1328" spans="1:2" x14ac:dyDescent="0.25">
      <c r="A1328" t="s">
        <v>2033</v>
      </c>
      <c r="B1328">
        <v>0</v>
      </c>
    </row>
    <row r="1329" spans="1:2" x14ac:dyDescent="0.25">
      <c r="A1329" t="s">
        <v>2034</v>
      </c>
      <c r="B1329">
        <v>0</v>
      </c>
    </row>
    <row r="1330" spans="1:2" x14ac:dyDescent="0.25">
      <c r="A1330" t="s">
        <v>2035</v>
      </c>
      <c r="B1330">
        <v>0</v>
      </c>
    </row>
    <row r="1331" spans="1:2" x14ac:dyDescent="0.25">
      <c r="A1331" t="s">
        <v>2036</v>
      </c>
      <c r="B1331">
        <v>0</v>
      </c>
    </row>
    <row r="1332" spans="1:2" x14ac:dyDescent="0.25">
      <c r="A1332" t="s">
        <v>2037</v>
      </c>
      <c r="B1332">
        <v>0</v>
      </c>
    </row>
    <row r="1333" spans="1:2" x14ac:dyDescent="0.25">
      <c r="A1333" t="s">
        <v>2038</v>
      </c>
      <c r="B1333">
        <v>0</v>
      </c>
    </row>
    <row r="1334" spans="1:2" x14ac:dyDescent="0.25">
      <c r="A1334" t="s">
        <v>2039</v>
      </c>
      <c r="B1334">
        <v>0</v>
      </c>
    </row>
    <row r="1335" spans="1:2" x14ac:dyDescent="0.25">
      <c r="A1335" t="s">
        <v>150</v>
      </c>
      <c r="B1335">
        <v>0</v>
      </c>
    </row>
    <row r="1336" spans="1:2" x14ac:dyDescent="0.25">
      <c r="A1336" t="s">
        <v>2040</v>
      </c>
      <c r="B1336">
        <v>0</v>
      </c>
    </row>
    <row r="1337" spans="1:2" x14ac:dyDescent="0.25">
      <c r="A1337" t="s">
        <v>2041</v>
      </c>
      <c r="B1337">
        <v>0</v>
      </c>
    </row>
    <row r="1338" spans="1:2" x14ac:dyDescent="0.25">
      <c r="A1338" t="s">
        <v>2042</v>
      </c>
      <c r="B1338">
        <v>0</v>
      </c>
    </row>
    <row r="1339" spans="1:2" x14ac:dyDescent="0.25">
      <c r="A1339" t="s">
        <v>2043</v>
      </c>
      <c r="B1339">
        <v>0</v>
      </c>
    </row>
    <row r="1340" spans="1:2" x14ac:dyDescent="0.25">
      <c r="A1340" t="s">
        <v>2044</v>
      </c>
      <c r="B1340">
        <v>0</v>
      </c>
    </row>
    <row r="1341" spans="1:2" x14ac:dyDescent="0.25">
      <c r="A1341" t="s">
        <v>2045</v>
      </c>
      <c r="B1341">
        <v>0</v>
      </c>
    </row>
    <row r="1342" spans="1:2" x14ac:dyDescent="0.25">
      <c r="A1342" t="s">
        <v>2046</v>
      </c>
      <c r="B1342">
        <v>0</v>
      </c>
    </row>
    <row r="1343" spans="1:2" x14ac:dyDescent="0.25">
      <c r="A1343" t="s">
        <v>2047</v>
      </c>
      <c r="B1343">
        <v>0</v>
      </c>
    </row>
    <row r="1344" spans="1:2" x14ac:dyDescent="0.25">
      <c r="A1344" t="s">
        <v>2048</v>
      </c>
      <c r="B1344">
        <v>0</v>
      </c>
    </row>
    <row r="1345" spans="1:2" x14ac:dyDescent="0.25">
      <c r="A1345" t="s">
        <v>2049</v>
      </c>
      <c r="B1345">
        <v>0</v>
      </c>
    </row>
    <row r="1346" spans="1:2" x14ac:dyDescent="0.25">
      <c r="A1346" t="s">
        <v>2050</v>
      </c>
      <c r="B1346">
        <v>0</v>
      </c>
    </row>
    <row r="1347" spans="1:2" x14ac:dyDescent="0.25">
      <c r="A1347" t="s">
        <v>2051</v>
      </c>
      <c r="B1347">
        <v>0</v>
      </c>
    </row>
    <row r="1348" spans="1:2" x14ac:dyDescent="0.25">
      <c r="A1348" t="s">
        <v>2052</v>
      </c>
      <c r="B1348">
        <v>0</v>
      </c>
    </row>
    <row r="1349" spans="1:2" x14ac:dyDescent="0.25">
      <c r="A1349" t="s">
        <v>2053</v>
      </c>
      <c r="B1349">
        <v>0</v>
      </c>
    </row>
    <row r="1350" spans="1:2" x14ac:dyDescent="0.25">
      <c r="A1350" t="s">
        <v>2054</v>
      </c>
      <c r="B1350">
        <v>0</v>
      </c>
    </row>
    <row r="1351" spans="1:2" x14ac:dyDescent="0.25">
      <c r="A1351" t="s">
        <v>2055</v>
      </c>
      <c r="B1351">
        <v>0</v>
      </c>
    </row>
    <row r="1352" spans="1:2" x14ac:dyDescent="0.25">
      <c r="A1352" t="s">
        <v>2056</v>
      </c>
      <c r="B1352">
        <v>0</v>
      </c>
    </row>
    <row r="1353" spans="1:2" x14ac:dyDescent="0.25">
      <c r="A1353" t="s">
        <v>2057</v>
      </c>
      <c r="B1353">
        <v>0</v>
      </c>
    </row>
    <row r="1354" spans="1:2" x14ac:dyDescent="0.25">
      <c r="A1354" t="s">
        <v>2058</v>
      </c>
      <c r="B1354">
        <v>0</v>
      </c>
    </row>
    <row r="1355" spans="1:2" x14ac:dyDescent="0.25">
      <c r="A1355" t="s">
        <v>2059</v>
      </c>
      <c r="B1355">
        <v>0</v>
      </c>
    </row>
    <row r="1356" spans="1:2" x14ac:dyDescent="0.25">
      <c r="A1356" t="s">
        <v>2060</v>
      </c>
      <c r="B1356">
        <v>0</v>
      </c>
    </row>
    <row r="1357" spans="1:2" x14ac:dyDescent="0.25">
      <c r="A1357" t="s">
        <v>2061</v>
      </c>
      <c r="B1357">
        <v>0</v>
      </c>
    </row>
    <row r="1358" spans="1:2" x14ac:dyDescent="0.25">
      <c r="A1358" t="s">
        <v>2062</v>
      </c>
      <c r="B1358">
        <v>0</v>
      </c>
    </row>
    <row r="1359" spans="1:2" x14ac:dyDescent="0.25">
      <c r="A1359" t="s">
        <v>2063</v>
      </c>
      <c r="B1359">
        <v>0</v>
      </c>
    </row>
    <row r="1360" spans="1:2" x14ac:dyDescent="0.25">
      <c r="A1360" t="s">
        <v>2064</v>
      </c>
      <c r="B1360">
        <v>0</v>
      </c>
    </row>
    <row r="1361" spans="1:2" x14ac:dyDescent="0.25">
      <c r="A1361" t="s">
        <v>2065</v>
      </c>
      <c r="B1361">
        <v>0</v>
      </c>
    </row>
    <row r="1362" spans="1:2" x14ac:dyDescent="0.25">
      <c r="A1362" t="s">
        <v>2066</v>
      </c>
      <c r="B1362">
        <v>0</v>
      </c>
    </row>
    <row r="1363" spans="1:2" x14ac:dyDescent="0.25">
      <c r="A1363" t="s">
        <v>2067</v>
      </c>
      <c r="B1363">
        <v>0</v>
      </c>
    </row>
    <row r="1364" spans="1:2" x14ac:dyDescent="0.25">
      <c r="A1364" t="s">
        <v>2068</v>
      </c>
      <c r="B1364">
        <v>0</v>
      </c>
    </row>
    <row r="1365" spans="1:2" x14ac:dyDescent="0.25">
      <c r="A1365" t="s">
        <v>2069</v>
      </c>
      <c r="B1365">
        <v>0</v>
      </c>
    </row>
    <row r="1366" spans="1:2" x14ac:dyDescent="0.25">
      <c r="A1366" t="s">
        <v>2070</v>
      </c>
      <c r="B1366">
        <v>0</v>
      </c>
    </row>
    <row r="1367" spans="1:2" x14ac:dyDescent="0.25">
      <c r="A1367" t="s">
        <v>2071</v>
      </c>
      <c r="B1367">
        <v>0</v>
      </c>
    </row>
    <row r="1368" spans="1:2" x14ac:dyDescent="0.25">
      <c r="A1368" t="s">
        <v>2072</v>
      </c>
      <c r="B1368">
        <v>0</v>
      </c>
    </row>
    <row r="1369" spans="1:2" x14ac:dyDescent="0.25">
      <c r="A1369" t="s">
        <v>2073</v>
      </c>
      <c r="B1369">
        <v>0</v>
      </c>
    </row>
    <row r="1370" spans="1:2" x14ac:dyDescent="0.25">
      <c r="A1370" t="s">
        <v>2074</v>
      </c>
      <c r="B1370">
        <v>0</v>
      </c>
    </row>
    <row r="1371" spans="1:2" x14ac:dyDescent="0.25">
      <c r="A1371" t="s">
        <v>2075</v>
      </c>
      <c r="B1371">
        <v>0</v>
      </c>
    </row>
    <row r="1372" spans="1:2" x14ac:dyDescent="0.25">
      <c r="A1372" t="s">
        <v>2076</v>
      </c>
      <c r="B1372">
        <v>0</v>
      </c>
    </row>
    <row r="1373" spans="1:2" x14ac:dyDescent="0.25">
      <c r="A1373" t="s">
        <v>2077</v>
      </c>
      <c r="B1373">
        <v>0</v>
      </c>
    </row>
    <row r="1374" spans="1:2" x14ac:dyDescent="0.25">
      <c r="A1374" t="s">
        <v>2078</v>
      </c>
      <c r="B1374">
        <v>0</v>
      </c>
    </row>
    <row r="1375" spans="1:2" x14ac:dyDescent="0.25">
      <c r="A1375" t="s">
        <v>2079</v>
      </c>
      <c r="B1375">
        <v>0</v>
      </c>
    </row>
    <row r="1376" spans="1:2" x14ac:dyDescent="0.25">
      <c r="A1376" t="s">
        <v>2080</v>
      </c>
      <c r="B1376">
        <v>0</v>
      </c>
    </row>
    <row r="1377" spans="1:2" x14ac:dyDescent="0.25">
      <c r="A1377" t="s">
        <v>2081</v>
      </c>
      <c r="B1377">
        <v>0</v>
      </c>
    </row>
    <row r="1378" spans="1:2" x14ac:dyDescent="0.25">
      <c r="A1378" t="s">
        <v>2082</v>
      </c>
      <c r="B1378">
        <v>0</v>
      </c>
    </row>
    <row r="1379" spans="1:2" x14ac:dyDescent="0.25">
      <c r="A1379" t="s">
        <v>2083</v>
      </c>
      <c r="B1379">
        <v>0</v>
      </c>
    </row>
    <row r="1380" spans="1:2" x14ac:dyDescent="0.25">
      <c r="A1380" t="s">
        <v>2084</v>
      </c>
      <c r="B1380">
        <v>0</v>
      </c>
    </row>
    <row r="1381" spans="1:2" x14ac:dyDescent="0.25">
      <c r="A1381" t="s">
        <v>2085</v>
      </c>
      <c r="B1381">
        <v>0</v>
      </c>
    </row>
    <row r="1382" spans="1:2" x14ac:dyDescent="0.25">
      <c r="A1382" t="s">
        <v>2086</v>
      </c>
      <c r="B1382">
        <v>0</v>
      </c>
    </row>
    <row r="1383" spans="1:2" x14ac:dyDescent="0.25">
      <c r="A1383" t="s">
        <v>2087</v>
      </c>
      <c r="B1383">
        <v>0</v>
      </c>
    </row>
    <row r="1384" spans="1:2" x14ac:dyDescent="0.25">
      <c r="A1384" t="s">
        <v>2088</v>
      </c>
      <c r="B1384">
        <v>0</v>
      </c>
    </row>
    <row r="1385" spans="1:2" x14ac:dyDescent="0.25">
      <c r="A1385" t="s">
        <v>2089</v>
      </c>
      <c r="B1385">
        <v>0</v>
      </c>
    </row>
    <row r="1386" spans="1:2" x14ac:dyDescent="0.25">
      <c r="A1386" t="s">
        <v>2090</v>
      </c>
      <c r="B1386">
        <v>0</v>
      </c>
    </row>
    <row r="1387" spans="1:2" x14ac:dyDescent="0.25">
      <c r="A1387" t="s">
        <v>2091</v>
      </c>
      <c r="B1387">
        <v>0</v>
      </c>
    </row>
    <row r="1388" spans="1:2" x14ac:dyDescent="0.25">
      <c r="A1388" t="s">
        <v>2092</v>
      </c>
      <c r="B1388">
        <v>0</v>
      </c>
    </row>
    <row r="1389" spans="1:2" x14ac:dyDescent="0.25">
      <c r="A1389" t="s">
        <v>2093</v>
      </c>
      <c r="B1389">
        <v>0</v>
      </c>
    </row>
    <row r="1390" spans="1:2" x14ac:dyDescent="0.25">
      <c r="A1390" t="s">
        <v>2094</v>
      </c>
      <c r="B1390">
        <v>0</v>
      </c>
    </row>
    <row r="1391" spans="1:2" x14ac:dyDescent="0.25">
      <c r="A1391" t="s">
        <v>2095</v>
      </c>
      <c r="B1391">
        <v>0</v>
      </c>
    </row>
    <row r="1392" spans="1:2" x14ac:dyDescent="0.25">
      <c r="A1392" t="s">
        <v>2096</v>
      </c>
      <c r="B1392">
        <v>0</v>
      </c>
    </row>
    <row r="1393" spans="1:2" x14ac:dyDescent="0.25">
      <c r="A1393" t="s">
        <v>2097</v>
      </c>
      <c r="B1393">
        <v>0</v>
      </c>
    </row>
    <row r="1394" spans="1:2" x14ac:dyDescent="0.25">
      <c r="A1394" t="s">
        <v>2098</v>
      </c>
      <c r="B1394">
        <v>0</v>
      </c>
    </row>
    <row r="1395" spans="1:2" x14ac:dyDescent="0.25">
      <c r="A1395" t="s">
        <v>2099</v>
      </c>
      <c r="B1395">
        <v>0</v>
      </c>
    </row>
    <row r="1396" spans="1:2" x14ac:dyDescent="0.25">
      <c r="A1396" t="s">
        <v>2100</v>
      </c>
      <c r="B1396">
        <v>0</v>
      </c>
    </row>
    <row r="1397" spans="1:2" x14ac:dyDescent="0.25">
      <c r="A1397" t="s">
        <v>2101</v>
      </c>
      <c r="B1397">
        <v>0</v>
      </c>
    </row>
    <row r="1398" spans="1:2" x14ac:dyDescent="0.25">
      <c r="A1398" t="s">
        <v>2102</v>
      </c>
      <c r="B1398">
        <v>0</v>
      </c>
    </row>
    <row r="1399" spans="1:2" x14ac:dyDescent="0.25">
      <c r="A1399" t="s">
        <v>2103</v>
      </c>
      <c r="B1399">
        <v>0</v>
      </c>
    </row>
    <row r="1400" spans="1:2" x14ac:dyDescent="0.25">
      <c r="A1400" t="s">
        <v>2104</v>
      </c>
      <c r="B1400">
        <v>0</v>
      </c>
    </row>
    <row r="1401" spans="1:2" x14ac:dyDescent="0.25">
      <c r="A1401" t="s">
        <v>2105</v>
      </c>
      <c r="B1401">
        <v>0</v>
      </c>
    </row>
    <row r="1402" spans="1:2" x14ac:dyDescent="0.25">
      <c r="A1402" t="s">
        <v>2106</v>
      </c>
      <c r="B1402">
        <v>0</v>
      </c>
    </row>
    <row r="1403" spans="1:2" x14ac:dyDescent="0.25">
      <c r="A1403" t="s">
        <v>2107</v>
      </c>
      <c r="B1403">
        <v>0</v>
      </c>
    </row>
    <row r="1404" spans="1:2" x14ac:dyDescent="0.25">
      <c r="A1404" t="s">
        <v>2108</v>
      </c>
      <c r="B1404">
        <v>0</v>
      </c>
    </row>
    <row r="1405" spans="1:2" x14ac:dyDescent="0.25">
      <c r="A1405" t="s">
        <v>2109</v>
      </c>
      <c r="B1405">
        <v>0</v>
      </c>
    </row>
    <row r="1406" spans="1:2" x14ac:dyDescent="0.25">
      <c r="A1406" t="s">
        <v>2110</v>
      </c>
      <c r="B1406">
        <v>0</v>
      </c>
    </row>
    <row r="1407" spans="1:2" x14ac:dyDescent="0.25">
      <c r="A1407" t="s">
        <v>2111</v>
      </c>
      <c r="B1407">
        <v>0</v>
      </c>
    </row>
    <row r="1408" spans="1:2" x14ac:dyDescent="0.25">
      <c r="A1408" t="s">
        <v>2112</v>
      </c>
      <c r="B1408">
        <v>0</v>
      </c>
    </row>
    <row r="1409" spans="1:2" x14ac:dyDescent="0.25">
      <c r="A1409" t="s">
        <v>2113</v>
      </c>
      <c r="B1409">
        <v>0</v>
      </c>
    </row>
    <row r="1410" spans="1:2" x14ac:dyDescent="0.25">
      <c r="A1410" t="s">
        <v>2114</v>
      </c>
      <c r="B1410">
        <v>0</v>
      </c>
    </row>
    <row r="1411" spans="1:2" x14ac:dyDescent="0.25">
      <c r="A1411" t="s">
        <v>2115</v>
      </c>
      <c r="B1411">
        <v>0</v>
      </c>
    </row>
    <row r="1412" spans="1:2" x14ac:dyDescent="0.25">
      <c r="A1412" t="s">
        <v>2116</v>
      </c>
      <c r="B1412">
        <v>0</v>
      </c>
    </row>
    <row r="1413" spans="1:2" x14ac:dyDescent="0.25">
      <c r="A1413" t="s">
        <v>2117</v>
      </c>
      <c r="B1413">
        <v>0</v>
      </c>
    </row>
    <row r="1414" spans="1:2" x14ac:dyDescent="0.25">
      <c r="A1414" t="s">
        <v>2118</v>
      </c>
      <c r="B1414">
        <v>0</v>
      </c>
    </row>
    <row r="1415" spans="1:2" x14ac:dyDescent="0.25">
      <c r="A1415" t="s">
        <v>2119</v>
      </c>
      <c r="B1415">
        <v>0</v>
      </c>
    </row>
    <row r="1416" spans="1:2" x14ac:dyDescent="0.25">
      <c r="A1416" t="s">
        <v>2120</v>
      </c>
      <c r="B1416">
        <v>0</v>
      </c>
    </row>
    <row r="1417" spans="1:2" x14ac:dyDescent="0.25">
      <c r="A1417" t="s">
        <v>2121</v>
      </c>
      <c r="B1417">
        <v>0</v>
      </c>
    </row>
    <row r="1418" spans="1:2" x14ac:dyDescent="0.25">
      <c r="A1418" t="s">
        <v>2122</v>
      </c>
      <c r="B1418">
        <v>0</v>
      </c>
    </row>
    <row r="1419" spans="1:2" x14ac:dyDescent="0.25">
      <c r="A1419" t="s">
        <v>2123</v>
      </c>
      <c r="B1419">
        <v>0</v>
      </c>
    </row>
    <row r="1420" spans="1:2" x14ac:dyDescent="0.25">
      <c r="A1420" t="s">
        <v>2124</v>
      </c>
      <c r="B1420">
        <v>0</v>
      </c>
    </row>
    <row r="1421" spans="1:2" x14ac:dyDescent="0.25">
      <c r="A1421" t="s">
        <v>2125</v>
      </c>
      <c r="B1421">
        <v>0</v>
      </c>
    </row>
    <row r="1422" spans="1:2" x14ac:dyDescent="0.25">
      <c r="A1422" t="s">
        <v>2126</v>
      </c>
      <c r="B1422">
        <v>0</v>
      </c>
    </row>
    <row r="1423" spans="1:2" x14ac:dyDescent="0.25">
      <c r="A1423" t="s">
        <v>2127</v>
      </c>
      <c r="B1423">
        <v>0</v>
      </c>
    </row>
    <row r="1424" spans="1:2" x14ac:dyDescent="0.25">
      <c r="A1424" t="s">
        <v>2128</v>
      </c>
      <c r="B1424">
        <v>0</v>
      </c>
    </row>
    <row r="1425" spans="1:2" x14ac:dyDescent="0.25">
      <c r="A1425" t="s">
        <v>2129</v>
      </c>
      <c r="B1425">
        <v>0</v>
      </c>
    </row>
    <row r="1426" spans="1:2" x14ac:dyDescent="0.25">
      <c r="A1426" t="s">
        <v>2130</v>
      </c>
      <c r="B1426">
        <v>0</v>
      </c>
    </row>
    <row r="1427" spans="1:2" x14ac:dyDescent="0.25">
      <c r="A1427" t="s">
        <v>2131</v>
      </c>
      <c r="B1427">
        <v>0</v>
      </c>
    </row>
    <row r="1428" spans="1:2" x14ac:dyDescent="0.25">
      <c r="A1428" t="s">
        <v>2132</v>
      </c>
      <c r="B1428">
        <v>0</v>
      </c>
    </row>
    <row r="1429" spans="1:2" x14ac:dyDescent="0.25">
      <c r="A1429" t="s">
        <v>2133</v>
      </c>
      <c r="B1429">
        <v>0</v>
      </c>
    </row>
    <row r="1430" spans="1:2" x14ac:dyDescent="0.25">
      <c r="A1430" t="s">
        <v>2134</v>
      </c>
      <c r="B1430">
        <v>0</v>
      </c>
    </row>
    <row r="1431" spans="1:2" x14ac:dyDescent="0.25">
      <c r="A1431" t="s">
        <v>2135</v>
      </c>
      <c r="B1431">
        <v>0</v>
      </c>
    </row>
    <row r="1432" spans="1:2" x14ac:dyDescent="0.25">
      <c r="A1432" t="s">
        <v>2136</v>
      </c>
      <c r="B1432">
        <v>0</v>
      </c>
    </row>
    <row r="1433" spans="1:2" x14ac:dyDescent="0.25">
      <c r="A1433" t="s">
        <v>2137</v>
      </c>
      <c r="B1433">
        <v>0</v>
      </c>
    </row>
    <row r="1434" spans="1:2" x14ac:dyDescent="0.25">
      <c r="A1434" t="s">
        <v>2138</v>
      </c>
      <c r="B1434">
        <v>0</v>
      </c>
    </row>
    <row r="1435" spans="1:2" x14ac:dyDescent="0.25">
      <c r="A1435" t="s">
        <v>2139</v>
      </c>
      <c r="B1435">
        <v>0</v>
      </c>
    </row>
    <row r="1436" spans="1:2" x14ac:dyDescent="0.25">
      <c r="A1436" t="s">
        <v>2140</v>
      </c>
      <c r="B1436">
        <v>0</v>
      </c>
    </row>
    <row r="1437" spans="1:2" x14ac:dyDescent="0.25">
      <c r="A1437" t="s">
        <v>2141</v>
      </c>
      <c r="B1437">
        <v>0</v>
      </c>
    </row>
    <row r="1438" spans="1:2" x14ac:dyDescent="0.25">
      <c r="A1438" t="s">
        <v>2142</v>
      </c>
      <c r="B1438">
        <v>0</v>
      </c>
    </row>
    <row r="1439" spans="1:2" x14ac:dyDescent="0.25">
      <c r="A1439" t="s">
        <v>2143</v>
      </c>
      <c r="B1439">
        <v>0</v>
      </c>
    </row>
    <row r="1440" spans="1:2" x14ac:dyDescent="0.25">
      <c r="A1440" t="s">
        <v>2144</v>
      </c>
      <c r="B1440">
        <v>0</v>
      </c>
    </row>
    <row r="1441" spans="1:2" x14ac:dyDescent="0.25">
      <c r="A1441" t="s">
        <v>2145</v>
      </c>
      <c r="B1441">
        <v>0</v>
      </c>
    </row>
    <row r="1442" spans="1:2" x14ac:dyDescent="0.25">
      <c r="A1442" t="s">
        <v>2146</v>
      </c>
      <c r="B1442">
        <v>0</v>
      </c>
    </row>
    <row r="1443" spans="1:2" x14ac:dyDescent="0.25">
      <c r="A1443" t="s">
        <v>2147</v>
      </c>
      <c r="B1443">
        <v>0</v>
      </c>
    </row>
    <row r="1444" spans="1:2" x14ac:dyDescent="0.25">
      <c r="A1444" t="s">
        <v>2148</v>
      </c>
      <c r="B1444">
        <v>0</v>
      </c>
    </row>
    <row r="1445" spans="1:2" x14ac:dyDescent="0.25">
      <c r="A1445" t="s">
        <v>2149</v>
      </c>
      <c r="B1445">
        <v>0</v>
      </c>
    </row>
    <row r="1446" spans="1:2" x14ac:dyDescent="0.25">
      <c r="A1446" t="s">
        <v>2150</v>
      </c>
      <c r="B1446">
        <v>0</v>
      </c>
    </row>
    <row r="1447" spans="1:2" x14ac:dyDescent="0.25">
      <c r="A1447" t="s">
        <v>2151</v>
      </c>
      <c r="B1447">
        <v>0</v>
      </c>
    </row>
    <row r="1448" spans="1:2" x14ac:dyDescent="0.25">
      <c r="A1448" t="s">
        <v>2152</v>
      </c>
      <c r="B1448">
        <v>0</v>
      </c>
    </row>
    <row r="1449" spans="1:2" x14ac:dyDescent="0.25">
      <c r="A1449" t="s">
        <v>2153</v>
      </c>
      <c r="B1449">
        <v>0</v>
      </c>
    </row>
    <row r="1450" spans="1:2" x14ac:dyDescent="0.25">
      <c r="A1450" t="s">
        <v>2154</v>
      </c>
      <c r="B1450">
        <v>0</v>
      </c>
    </row>
    <row r="1451" spans="1:2" x14ac:dyDescent="0.25">
      <c r="A1451" t="s">
        <v>2155</v>
      </c>
      <c r="B1451">
        <v>0</v>
      </c>
    </row>
    <row r="1452" spans="1:2" x14ac:dyDescent="0.25">
      <c r="A1452" t="s">
        <v>2156</v>
      </c>
      <c r="B1452">
        <v>0</v>
      </c>
    </row>
    <row r="1453" spans="1:2" x14ac:dyDescent="0.25">
      <c r="A1453" t="s">
        <v>2157</v>
      </c>
      <c r="B1453">
        <v>0</v>
      </c>
    </row>
    <row r="1454" spans="1:2" x14ac:dyDescent="0.25">
      <c r="A1454" t="s">
        <v>2158</v>
      </c>
      <c r="B1454">
        <v>0</v>
      </c>
    </row>
    <row r="1455" spans="1:2" x14ac:dyDescent="0.25">
      <c r="A1455" t="s">
        <v>2159</v>
      </c>
      <c r="B1455">
        <v>0</v>
      </c>
    </row>
    <row r="1456" spans="1:2" x14ac:dyDescent="0.25">
      <c r="A1456" t="s">
        <v>2160</v>
      </c>
      <c r="B1456">
        <v>0</v>
      </c>
    </row>
    <row r="1457" spans="1:2" x14ac:dyDescent="0.25">
      <c r="A1457" t="s">
        <v>2161</v>
      </c>
      <c r="B1457">
        <v>0</v>
      </c>
    </row>
    <row r="1458" spans="1:2" x14ac:dyDescent="0.25">
      <c r="A1458" t="s">
        <v>2162</v>
      </c>
      <c r="B1458">
        <v>0</v>
      </c>
    </row>
    <row r="1459" spans="1:2" x14ac:dyDescent="0.25">
      <c r="A1459" t="s">
        <v>2163</v>
      </c>
      <c r="B1459">
        <v>0</v>
      </c>
    </row>
    <row r="1460" spans="1:2" x14ac:dyDescent="0.25">
      <c r="A1460" t="s">
        <v>2164</v>
      </c>
      <c r="B1460">
        <v>0</v>
      </c>
    </row>
    <row r="1461" spans="1:2" x14ac:dyDescent="0.25">
      <c r="A1461" t="s">
        <v>2165</v>
      </c>
      <c r="B1461">
        <v>0</v>
      </c>
    </row>
    <row r="1462" spans="1:2" x14ac:dyDescent="0.25">
      <c r="A1462" t="s">
        <v>2166</v>
      </c>
      <c r="B1462">
        <v>0</v>
      </c>
    </row>
    <row r="1463" spans="1:2" x14ac:dyDescent="0.25">
      <c r="A1463" t="s">
        <v>2167</v>
      </c>
      <c r="B1463">
        <v>0</v>
      </c>
    </row>
    <row r="1464" spans="1:2" x14ac:dyDescent="0.25">
      <c r="A1464" t="s">
        <v>2168</v>
      </c>
      <c r="B1464">
        <v>0</v>
      </c>
    </row>
    <row r="1465" spans="1:2" x14ac:dyDescent="0.25">
      <c r="A1465" t="s">
        <v>2169</v>
      </c>
      <c r="B1465">
        <v>0</v>
      </c>
    </row>
    <row r="1466" spans="1:2" x14ac:dyDescent="0.25">
      <c r="A1466" t="s">
        <v>2170</v>
      </c>
      <c r="B1466">
        <v>0</v>
      </c>
    </row>
    <row r="1467" spans="1:2" x14ac:dyDescent="0.25">
      <c r="A1467" t="s">
        <v>2171</v>
      </c>
      <c r="B1467">
        <v>0</v>
      </c>
    </row>
    <row r="1468" spans="1:2" x14ac:dyDescent="0.25">
      <c r="A1468" t="s">
        <v>2172</v>
      </c>
      <c r="B1468">
        <v>0</v>
      </c>
    </row>
    <row r="1469" spans="1:2" x14ac:dyDescent="0.25">
      <c r="A1469" t="s">
        <v>2173</v>
      </c>
      <c r="B1469">
        <v>0</v>
      </c>
    </row>
    <row r="1470" spans="1:2" x14ac:dyDescent="0.25">
      <c r="A1470" t="s">
        <v>2174</v>
      </c>
      <c r="B1470">
        <v>0</v>
      </c>
    </row>
    <row r="1471" spans="1:2" x14ac:dyDescent="0.25">
      <c r="A1471" t="s">
        <v>2175</v>
      </c>
      <c r="B1471">
        <v>0</v>
      </c>
    </row>
    <row r="1472" spans="1:2" x14ac:dyDescent="0.25">
      <c r="A1472" t="s">
        <v>2176</v>
      </c>
      <c r="B1472">
        <v>0</v>
      </c>
    </row>
    <row r="1473" spans="1:2" x14ac:dyDescent="0.25">
      <c r="A1473" t="s">
        <v>2177</v>
      </c>
      <c r="B1473">
        <v>0</v>
      </c>
    </row>
    <row r="1474" spans="1:2" x14ac:dyDescent="0.25">
      <c r="A1474" t="s">
        <v>2178</v>
      </c>
      <c r="B1474">
        <v>0</v>
      </c>
    </row>
    <row r="1475" spans="1:2" x14ac:dyDescent="0.25">
      <c r="A1475" t="s">
        <v>2179</v>
      </c>
      <c r="B1475">
        <v>0</v>
      </c>
    </row>
    <row r="1476" spans="1:2" x14ac:dyDescent="0.25">
      <c r="A1476" t="s">
        <v>2180</v>
      </c>
      <c r="B1476">
        <v>0</v>
      </c>
    </row>
    <row r="1477" spans="1:2" x14ac:dyDescent="0.25">
      <c r="A1477" t="s">
        <v>2181</v>
      </c>
      <c r="B1477">
        <v>0</v>
      </c>
    </row>
    <row r="1478" spans="1:2" x14ac:dyDescent="0.25">
      <c r="A1478" t="s">
        <v>2182</v>
      </c>
      <c r="B1478">
        <v>0</v>
      </c>
    </row>
    <row r="1479" spans="1:2" x14ac:dyDescent="0.25">
      <c r="A1479" t="s">
        <v>2183</v>
      </c>
      <c r="B1479">
        <v>0</v>
      </c>
    </row>
    <row r="1480" spans="1:2" x14ac:dyDescent="0.25">
      <c r="A1480" t="s">
        <v>2184</v>
      </c>
      <c r="B1480">
        <v>0</v>
      </c>
    </row>
    <row r="1481" spans="1:2" x14ac:dyDescent="0.25">
      <c r="A1481" t="s">
        <v>2185</v>
      </c>
      <c r="B1481">
        <v>0</v>
      </c>
    </row>
    <row r="1482" spans="1:2" x14ac:dyDescent="0.25">
      <c r="A1482" t="s">
        <v>2186</v>
      </c>
      <c r="B1482">
        <v>0</v>
      </c>
    </row>
    <row r="1483" spans="1:2" x14ac:dyDescent="0.25">
      <c r="A1483" t="s">
        <v>2187</v>
      </c>
      <c r="B1483">
        <v>0</v>
      </c>
    </row>
    <row r="1484" spans="1:2" x14ac:dyDescent="0.25">
      <c r="A1484" t="s">
        <v>2188</v>
      </c>
      <c r="B1484">
        <v>0</v>
      </c>
    </row>
    <row r="1485" spans="1:2" x14ac:dyDescent="0.25">
      <c r="A1485" t="s">
        <v>2189</v>
      </c>
      <c r="B1485">
        <v>0</v>
      </c>
    </row>
    <row r="1486" spans="1:2" x14ac:dyDescent="0.25">
      <c r="A1486" t="s">
        <v>2190</v>
      </c>
      <c r="B1486">
        <v>0</v>
      </c>
    </row>
    <row r="1487" spans="1:2" x14ac:dyDescent="0.25">
      <c r="A1487" t="s">
        <v>2191</v>
      </c>
      <c r="B1487">
        <v>0</v>
      </c>
    </row>
    <row r="1488" spans="1:2" x14ac:dyDescent="0.25">
      <c r="A1488" t="s">
        <v>2192</v>
      </c>
      <c r="B1488">
        <v>0</v>
      </c>
    </row>
    <row r="1489" spans="1:2" x14ac:dyDescent="0.25">
      <c r="A1489" t="s">
        <v>2193</v>
      </c>
      <c r="B1489">
        <v>0</v>
      </c>
    </row>
    <row r="1490" spans="1:2" x14ac:dyDescent="0.25">
      <c r="A1490" t="s">
        <v>2194</v>
      </c>
      <c r="B1490">
        <v>0</v>
      </c>
    </row>
    <row r="1491" spans="1:2" x14ac:dyDescent="0.25">
      <c r="A1491" t="s">
        <v>2195</v>
      </c>
      <c r="B1491">
        <v>0</v>
      </c>
    </row>
    <row r="1492" spans="1:2" x14ac:dyDescent="0.25">
      <c r="A1492" t="s">
        <v>2196</v>
      </c>
      <c r="B1492">
        <v>0</v>
      </c>
    </row>
    <row r="1493" spans="1:2" x14ac:dyDescent="0.25">
      <c r="A1493" t="s">
        <v>2197</v>
      </c>
      <c r="B1493">
        <v>0</v>
      </c>
    </row>
    <row r="1494" spans="1:2" x14ac:dyDescent="0.25">
      <c r="A1494" t="s">
        <v>2198</v>
      </c>
      <c r="B1494">
        <v>0</v>
      </c>
    </row>
    <row r="1495" spans="1:2" x14ac:dyDescent="0.25">
      <c r="A1495" t="s">
        <v>2199</v>
      </c>
      <c r="B1495">
        <v>0</v>
      </c>
    </row>
    <row r="1496" spans="1:2" x14ac:dyDescent="0.25">
      <c r="A1496" t="s">
        <v>2200</v>
      </c>
      <c r="B1496">
        <v>0</v>
      </c>
    </row>
    <row r="1497" spans="1:2" x14ac:dyDescent="0.25">
      <c r="A1497" t="s">
        <v>2201</v>
      </c>
      <c r="B1497">
        <v>0</v>
      </c>
    </row>
    <row r="1498" spans="1:2" x14ac:dyDescent="0.25">
      <c r="A1498" t="s">
        <v>2202</v>
      </c>
      <c r="B1498">
        <v>0</v>
      </c>
    </row>
    <row r="1499" spans="1:2" x14ac:dyDescent="0.25">
      <c r="A1499" t="s">
        <v>2203</v>
      </c>
      <c r="B1499">
        <v>0</v>
      </c>
    </row>
    <row r="1500" spans="1:2" x14ac:dyDescent="0.25">
      <c r="A1500" t="s">
        <v>2204</v>
      </c>
      <c r="B1500">
        <v>0</v>
      </c>
    </row>
    <row r="1501" spans="1:2" x14ac:dyDescent="0.25">
      <c r="A1501" t="s">
        <v>2205</v>
      </c>
      <c r="B1501">
        <v>0</v>
      </c>
    </row>
    <row r="1502" spans="1:2" x14ac:dyDescent="0.25">
      <c r="A1502" t="s">
        <v>2206</v>
      </c>
      <c r="B1502">
        <v>0</v>
      </c>
    </row>
    <row r="1503" spans="1:2" x14ac:dyDescent="0.25">
      <c r="A1503" t="s">
        <v>2207</v>
      </c>
      <c r="B1503">
        <v>0</v>
      </c>
    </row>
    <row r="1504" spans="1:2" x14ac:dyDescent="0.25">
      <c r="A1504" t="s">
        <v>2208</v>
      </c>
      <c r="B1504">
        <v>0</v>
      </c>
    </row>
    <row r="1505" spans="1:2" x14ac:dyDescent="0.25">
      <c r="A1505" t="s">
        <v>2209</v>
      </c>
      <c r="B1505">
        <v>0</v>
      </c>
    </row>
    <row r="1506" spans="1:2" x14ac:dyDescent="0.25">
      <c r="A1506" t="s">
        <v>2210</v>
      </c>
      <c r="B1506">
        <v>0</v>
      </c>
    </row>
    <row r="1507" spans="1:2" x14ac:dyDescent="0.25">
      <c r="A1507" t="s">
        <v>2211</v>
      </c>
      <c r="B1507">
        <v>0</v>
      </c>
    </row>
    <row r="1508" spans="1:2" x14ac:dyDescent="0.25">
      <c r="A1508" t="s">
        <v>2212</v>
      </c>
      <c r="B1508">
        <v>0</v>
      </c>
    </row>
    <row r="1509" spans="1:2" x14ac:dyDescent="0.25">
      <c r="A1509" t="s">
        <v>2213</v>
      </c>
      <c r="B1509">
        <v>0</v>
      </c>
    </row>
    <row r="1510" spans="1:2" x14ac:dyDescent="0.25">
      <c r="A1510" t="s">
        <v>2214</v>
      </c>
      <c r="B1510">
        <v>0</v>
      </c>
    </row>
    <row r="1511" spans="1:2" x14ac:dyDescent="0.25">
      <c r="A1511" t="s">
        <v>2215</v>
      </c>
      <c r="B1511">
        <v>0</v>
      </c>
    </row>
    <row r="1512" spans="1:2" x14ac:dyDescent="0.25">
      <c r="A1512" t="s">
        <v>2216</v>
      </c>
      <c r="B1512">
        <v>0</v>
      </c>
    </row>
    <row r="1513" spans="1:2" x14ac:dyDescent="0.25">
      <c r="A1513" t="s">
        <v>2217</v>
      </c>
      <c r="B1513">
        <v>0</v>
      </c>
    </row>
    <row r="1514" spans="1:2" x14ac:dyDescent="0.25">
      <c r="A1514" t="s">
        <v>2218</v>
      </c>
      <c r="B1514">
        <v>0</v>
      </c>
    </row>
    <row r="1515" spans="1:2" x14ac:dyDescent="0.25">
      <c r="A1515" t="s">
        <v>2219</v>
      </c>
      <c r="B1515">
        <v>0</v>
      </c>
    </row>
    <row r="1516" spans="1:2" x14ac:dyDescent="0.25">
      <c r="A1516" t="s">
        <v>2220</v>
      </c>
      <c r="B1516">
        <v>0</v>
      </c>
    </row>
    <row r="1517" spans="1:2" x14ac:dyDescent="0.25">
      <c r="A1517" t="s">
        <v>2221</v>
      </c>
      <c r="B1517">
        <v>0</v>
      </c>
    </row>
    <row r="1518" spans="1:2" x14ac:dyDescent="0.25">
      <c r="A1518" t="s">
        <v>2222</v>
      </c>
      <c r="B1518">
        <v>0</v>
      </c>
    </row>
    <row r="1519" spans="1:2" x14ac:dyDescent="0.25">
      <c r="A1519" t="s">
        <v>2223</v>
      </c>
      <c r="B1519">
        <v>0</v>
      </c>
    </row>
    <row r="1520" spans="1:2" x14ac:dyDescent="0.25">
      <c r="A1520" t="s">
        <v>2224</v>
      </c>
      <c r="B1520">
        <v>0</v>
      </c>
    </row>
    <row r="1521" spans="1:2" x14ac:dyDescent="0.25">
      <c r="A1521" t="s">
        <v>2225</v>
      </c>
      <c r="B1521">
        <v>0</v>
      </c>
    </row>
    <row r="1522" spans="1:2" x14ac:dyDescent="0.25">
      <c r="A1522" t="s">
        <v>2226</v>
      </c>
      <c r="B1522">
        <v>0</v>
      </c>
    </row>
    <row r="1523" spans="1:2" x14ac:dyDescent="0.25">
      <c r="A1523" t="s">
        <v>2227</v>
      </c>
      <c r="B1523">
        <v>0</v>
      </c>
    </row>
    <row r="1524" spans="1:2" x14ac:dyDescent="0.25">
      <c r="A1524" t="s">
        <v>2228</v>
      </c>
      <c r="B1524">
        <v>0</v>
      </c>
    </row>
    <row r="1525" spans="1:2" x14ac:dyDescent="0.25">
      <c r="A1525" t="s">
        <v>2229</v>
      </c>
      <c r="B1525">
        <v>0</v>
      </c>
    </row>
    <row r="1526" spans="1:2" x14ac:dyDescent="0.25">
      <c r="A1526" t="s">
        <v>2230</v>
      </c>
      <c r="B1526">
        <v>0</v>
      </c>
    </row>
    <row r="1527" spans="1:2" x14ac:dyDescent="0.25">
      <c r="A1527" t="s">
        <v>2231</v>
      </c>
      <c r="B1527">
        <v>0</v>
      </c>
    </row>
    <row r="1528" spans="1:2" x14ac:dyDescent="0.25">
      <c r="A1528" t="s">
        <v>2232</v>
      </c>
      <c r="B1528">
        <v>0</v>
      </c>
    </row>
    <row r="1529" spans="1:2" x14ac:dyDescent="0.25">
      <c r="A1529" t="s">
        <v>2233</v>
      </c>
      <c r="B1529">
        <v>0</v>
      </c>
    </row>
    <row r="1530" spans="1:2" x14ac:dyDescent="0.25">
      <c r="A1530" t="s">
        <v>2234</v>
      </c>
      <c r="B1530">
        <v>0</v>
      </c>
    </row>
    <row r="1531" spans="1:2" x14ac:dyDescent="0.25">
      <c r="A1531" t="s">
        <v>2235</v>
      </c>
      <c r="B1531">
        <v>0</v>
      </c>
    </row>
    <row r="1532" spans="1:2" x14ac:dyDescent="0.25">
      <c r="A1532" t="s">
        <v>2236</v>
      </c>
      <c r="B1532">
        <v>0</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18"/>
  <sheetViews>
    <sheetView workbookViewId="0">
      <selection activeCell="J14" sqref="J14"/>
    </sheetView>
  </sheetViews>
  <sheetFormatPr baseColWidth="10" defaultRowHeight="15" x14ac:dyDescent="0.25"/>
  <sheetData>
    <row r="2" spans="2:2" x14ac:dyDescent="0.25">
      <c r="B2" t="s">
        <v>481</v>
      </c>
    </row>
    <row r="3" spans="2:2" x14ac:dyDescent="0.25">
      <c r="B3" t="s">
        <v>482</v>
      </c>
    </row>
    <row r="5" spans="2:2" x14ac:dyDescent="0.25">
      <c r="B5" t="s">
        <v>488</v>
      </c>
    </row>
    <row r="6" spans="2:2" x14ac:dyDescent="0.25">
      <c r="B6" t="s">
        <v>489</v>
      </c>
    </row>
    <row r="7" spans="2:2" x14ac:dyDescent="0.25">
      <c r="B7" t="s">
        <v>490</v>
      </c>
    </row>
    <row r="8" spans="2:2" x14ac:dyDescent="0.25">
      <c r="B8" t="s">
        <v>491</v>
      </c>
    </row>
    <row r="9" spans="2:2" x14ac:dyDescent="0.25">
      <c r="B9" t="s">
        <v>492</v>
      </c>
    </row>
    <row r="10" spans="2:2" x14ac:dyDescent="0.25">
      <c r="B10" t="s">
        <v>493</v>
      </c>
    </row>
    <row r="11" spans="2:2" x14ac:dyDescent="0.25">
      <c r="B11" t="s">
        <v>483</v>
      </c>
    </row>
    <row r="13" spans="2:2" x14ac:dyDescent="0.25">
      <c r="B13" t="s">
        <v>484</v>
      </c>
    </row>
    <row r="16" spans="2:2" x14ac:dyDescent="0.25">
      <c r="B16" t="s">
        <v>485</v>
      </c>
    </row>
    <row r="17" spans="2:2" x14ac:dyDescent="0.25">
      <c r="B17" t="s">
        <v>486</v>
      </c>
    </row>
    <row r="18" spans="2:2" x14ac:dyDescent="0.25">
      <c r="B18" t="s">
        <v>487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8"/>
  <sheetViews>
    <sheetView workbookViewId="0">
      <selection activeCell="C6" sqref="C6"/>
    </sheetView>
  </sheetViews>
  <sheetFormatPr baseColWidth="10" defaultRowHeight="15" x14ac:dyDescent="0.25"/>
  <cols>
    <col min="2" max="2" width="24.42578125" customWidth="1"/>
  </cols>
  <sheetData>
    <row r="2" spans="2:3" x14ac:dyDescent="0.25">
      <c r="B2" t="s">
        <v>494</v>
      </c>
    </row>
    <row r="4" spans="2:3" x14ac:dyDescent="0.25">
      <c r="B4" t="s">
        <v>499</v>
      </c>
      <c r="C4" t="s">
        <v>495</v>
      </c>
    </row>
    <row r="5" spans="2:3" x14ac:dyDescent="0.25">
      <c r="B5" t="s">
        <v>500</v>
      </c>
      <c r="C5" t="s">
        <v>497</v>
      </c>
    </row>
    <row r="6" spans="2:3" x14ac:dyDescent="0.25">
      <c r="B6" t="s">
        <v>501</v>
      </c>
      <c r="C6" t="s">
        <v>496</v>
      </c>
    </row>
    <row r="7" spans="2:3" x14ac:dyDescent="0.25">
      <c r="B7" t="s">
        <v>502</v>
      </c>
      <c r="C7" t="s">
        <v>498</v>
      </c>
    </row>
    <row r="8" spans="2:3" x14ac:dyDescent="0.25">
      <c r="B8" t="s">
        <v>504</v>
      </c>
      <c r="C8" t="s">
        <v>503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5"/>
  <sheetViews>
    <sheetView workbookViewId="0">
      <selection activeCell="D14" sqref="D14"/>
    </sheetView>
  </sheetViews>
  <sheetFormatPr baseColWidth="10" defaultRowHeight="15" x14ac:dyDescent="0.25"/>
  <cols>
    <col min="1" max="1" width="4.42578125" customWidth="1"/>
    <col min="2" max="2" width="19.140625" customWidth="1"/>
    <col min="7" max="7" width="22.42578125" customWidth="1"/>
    <col min="8" max="8" width="3.7109375" customWidth="1"/>
    <col min="9" max="9" width="16.28515625" customWidth="1"/>
  </cols>
  <sheetData>
    <row r="2" spans="1:10" x14ac:dyDescent="0.25">
      <c r="B2" s="38" t="s">
        <v>3624</v>
      </c>
    </row>
    <row r="4" spans="1:10" s="38" customFormat="1" x14ac:dyDescent="0.25">
      <c r="B4" s="38" t="s">
        <v>322</v>
      </c>
      <c r="I4" s="38" t="s">
        <v>322</v>
      </c>
    </row>
    <row r="5" spans="1:10" s="38" customFormat="1" x14ac:dyDescent="0.25"/>
    <row r="6" spans="1:10" s="89" customFormat="1" x14ac:dyDescent="0.25">
      <c r="A6" s="89">
        <v>1</v>
      </c>
      <c r="B6" s="89" t="s">
        <v>2683</v>
      </c>
      <c r="D6" s="89" t="s">
        <v>3657</v>
      </c>
    </row>
    <row r="7" spans="1:10" x14ac:dyDescent="0.25">
      <c r="A7">
        <v>2</v>
      </c>
      <c r="B7" t="s">
        <v>3655</v>
      </c>
      <c r="D7" t="s">
        <v>3658</v>
      </c>
    </row>
    <row r="8" spans="1:10" x14ac:dyDescent="0.25">
      <c r="A8">
        <v>3</v>
      </c>
      <c r="B8" t="s">
        <v>3625</v>
      </c>
      <c r="D8" t="s">
        <v>3656</v>
      </c>
      <c r="H8">
        <v>1</v>
      </c>
      <c r="I8" t="s">
        <v>2621</v>
      </c>
      <c r="J8" t="s">
        <v>3640</v>
      </c>
    </row>
    <row r="9" spans="1:10" x14ac:dyDescent="0.25">
      <c r="A9">
        <v>4</v>
      </c>
      <c r="B9" t="s">
        <v>3626</v>
      </c>
      <c r="D9" t="s">
        <v>3643</v>
      </c>
      <c r="H9">
        <v>2</v>
      </c>
      <c r="I9" t="s">
        <v>3633</v>
      </c>
      <c r="J9" t="s">
        <v>3636</v>
      </c>
    </row>
    <row r="10" spans="1:10" x14ac:dyDescent="0.25">
      <c r="A10">
        <v>5</v>
      </c>
      <c r="B10" t="s">
        <v>189</v>
      </c>
      <c r="D10" t="s">
        <v>3644</v>
      </c>
      <c r="H10">
        <v>3</v>
      </c>
      <c r="I10" t="s">
        <v>3634</v>
      </c>
      <c r="J10" t="s">
        <v>3641</v>
      </c>
    </row>
    <row r="11" spans="1:10" x14ac:dyDescent="0.25">
      <c r="A11">
        <v>6</v>
      </c>
      <c r="B11" t="s">
        <v>2611</v>
      </c>
      <c r="D11" t="s">
        <v>3642</v>
      </c>
      <c r="H11">
        <v>4</v>
      </c>
      <c r="I11" t="s">
        <v>2622</v>
      </c>
      <c r="J11" t="s">
        <v>3638</v>
      </c>
    </row>
    <row r="12" spans="1:10" x14ac:dyDescent="0.25">
      <c r="A12">
        <v>7</v>
      </c>
      <c r="B12" t="s">
        <v>40</v>
      </c>
      <c r="H12">
        <v>5</v>
      </c>
      <c r="I12" t="s">
        <v>2623</v>
      </c>
      <c r="J12" t="s">
        <v>3637</v>
      </c>
    </row>
    <row r="13" spans="1:10" x14ac:dyDescent="0.25">
      <c r="A13">
        <v>8</v>
      </c>
      <c r="B13" t="s">
        <v>2614</v>
      </c>
      <c r="D13" t="s">
        <v>3645</v>
      </c>
      <c r="H13">
        <v>6</v>
      </c>
      <c r="I13" t="s">
        <v>2626</v>
      </c>
      <c r="J13" t="s">
        <v>3639</v>
      </c>
    </row>
    <row r="14" spans="1:10" x14ac:dyDescent="0.25">
      <c r="A14">
        <v>9</v>
      </c>
      <c r="B14" t="s">
        <v>3629</v>
      </c>
      <c r="C14" t="s">
        <v>3627</v>
      </c>
      <c r="D14" t="s">
        <v>3646</v>
      </c>
      <c r="H14">
        <v>7</v>
      </c>
      <c r="I14" t="s">
        <v>3635</v>
      </c>
    </row>
    <row r="15" spans="1:10" x14ac:dyDescent="0.25">
      <c r="C15" t="s">
        <v>3628</v>
      </c>
    </row>
    <row r="16" spans="1:10" x14ac:dyDescent="0.25">
      <c r="C16" t="s">
        <v>2791</v>
      </c>
      <c r="D16" t="s">
        <v>3647</v>
      </c>
    </row>
    <row r="17" spans="1:4" x14ac:dyDescent="0.25">
      <c r="A17">
        <v>10</v>
      </c>
      <c r="B17" t="s">
        <v>3630</v>
      </c>
    </row>
    <row r="18" spans="1:4" x14ac:dyDescent="0.25">
      <c r="A18">
        <v>11</v>
      </c>
      <c r="B18" t="s">
        <v>2703</v>
      </c>
    </row>
    <row r="19" spans="1:4" x14ac:dyDescent="0.25">
      <c r="A19">
        <v>12</v>
      </c>
      <c r="B19" t="s">
        <v>2615</v>
      </c>
      <c r="D19" t="s">
        <v>3648</v>
      </c>
    </row>
    <row r="20" spans="1:4" x14ac:dyDescent="0.25">
      <c r="A20">
        <v>13</v>
      </c>
      <c r="B20" t="s">
        <v>3631</v>
      </c>
    </row>
    <row r="21" spans="1:4" x14ac:dyDescent="0.25">
      <c r="A21">
        <v>14</v>
      </c>
      <c r="B21" t="s">
        <v>3632</v>
      </c>
      <c r="D21" t="s">
        <v>3649</v>
      </c>
    </row>
    <row r="22" spans="1:4" x14ac:dyDescent="0.25">
      <c r="A22">
        <v>15</v>
      </c>
      <c r="B22" t="s">
        <v>116</v>
      </c>
    </row>
    <row r="23" spans="1:4" x14ac:dyDescent="0.25">
      <c r="A23">
        <v>16</v>
      </c>
      <c r="B23" t="s">
        <v>2690</v>
      </c>
      <c r="D23" t="s">
        <v>3650</v>
      </c>
    </row>
    <row r="24" spans="1:4" x14ac:dyDescent="0.25">
      <c r="A24">
        <v>17</v>
      </c>
      <c r="B24" t="s">
        <v>3651</v>
      </c>
      <c r="D24" t="s">
        <v>3653</v>
      </c>
    </row>
    <row r="25" spans="1:4" x14ac:dyDescent="0.25">
      <c r="A25">
        <v>18</v>
      </c>
      <c r="B25" t="s">
        <v>3652</v>
      </c>
      <c r="D25" t="s">
        <v>3654</v>
      </c>
    </row>
  </sheetData>
  <pageMargins left="0.7" right="0.7" top="0.75" bottom="0.75" header="0.3" footer="0.3"/>
  <pageSetup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52"/>
  <sheetViews>
    <sheetView topLeftCell="A7" workbookViewId="0">
      <selection activeCell="A40" sqref="A40"/>
    </sheetView>
  </sheetViews>
  <sheetFormatPr baseColWidth="10" defaultRowHeight="15" x14ac:dyDescent="0.25"/>
  <cols>
    <col min="1" max="1" width="52.5703125" customWidth="1"/>
    <col min="2" max="2" width="19.140625" customWidth="1"/>
    <col min="3" max="3" width="23" customWidth="1"/>
    <col min="4" max="4" width="24.85546875" customWidth="1"/>
  </cols>
  <sheetData>
    <row r="3" spans="1:4" x14ac:dyDescent="0.25">
      <c r="A3" t="s">
        <v>3489</v>
      </c>
      <c r="B3" t="s">
        <v>3490</v>
      </c>
      <c r="C3" t="s">
        <v>3492</v>
      </c>
      <c r="D3" t="s">
        <v>3493</v>
      </c>
    </row>
    <row r="5" spans="1:4" ht="17.25" x14ac:dyDescent="0.25">
      <c r="A5" s="34" t="s">
        <v>3491</v>
      </c>
      <c r="C5" t="s">
        <v>3494</v>
      </c>
      <c r="D5" t="s">
        <v>3494</v>
      </c>
    </row>
    <row r="6" spans="1:4" ht="17.25" x14ac:dyDescent="0.25">
      <c r="A6" s="34" t="s">
        <v>3495</v>
      </c>
      <c r="C6" t="s">
        <v>3498</v>
      </c>
      <c r="D6" t="s">
        <v>3498</v>
      </c>
    </row>
    <row r="7" spans="1:4" x14ac:dyDescent="0.25">
      <c r="A7" s="34" t="s">
        <v>3496</v>
      </c>
      <c r="C7" t="s">
        <v>3499</v>
      </c>
      <c r="D7" t="s">
        <v>3499</v>
      </c>
    </row>
    <row r="8" spans="1:4" x14ac:dyDescent="0.25">
      <c r="A8" s="34" t="s">
        <v>3497</v>
      </c>
      <c r="D8" t="s">
        <v>3500</v>
      </c>
    </row>
    <row r="9" spans="1:4" ht="17.25" x14ac:dyDescent="0.25">
      <c r="A9" s="34" t="s">
        <v>3501</v>
      </c>
      <c r="C9" t="s">
        <v>3498</v>
      </c>
    </row>
    <row r="10" spans="1:4" ht="17.25" x14ac:dyDescent="0.25">
      <c r="A10" s="34" t="s">
        <v>3502</v>
      </c>
      <c r="C10" t="s">
        <v>3494</v>
      </c>
    </row>
    <row r="12" spans="1:4" x14ac:dyDescent="0.25">
      <c r="A12" s="34" t="s">
        <v>3503</v>
      </c>
      <c r="C12" t="s">
        <v>3506</v>
      </c>
      <c r="D12" t="s">
        <v>3509</v>
      </c>
    </row>
    <row r="13" spans="1:4" x14ac:dyDescent="0.25">
      <c r="A13" s="34" t="s">
        <v>3504</v>
      </c>
      <c r="C13" t="s">
        <v>3507</v>
      </c>
      <c r="D13" t="s">
        <v>3510</v>
      </c>
    </row>
    <row r="14" spans="1:4" x14ac:dyDescent="0.25">
      <c r="A14" s="34" t="s">
        <v>3505</v>
      </c>
      <c r="C14" t="s">
        <v>3508</v>
      </c>
      <c r="D14" t="s">
        <v>3511</v>
      </c>
    </row>
    <row r="15" spans="1:4" x14ac:dyDescent="0.25">
      <c r="A15" s="34" t="s">
        <v>3512</v>
      </c>
      <c r="D15" t="s">
        <v>3513</v>
      </c>
    </row>
    <row r="16" spans="1:4" x14ac:dyDescent="0.25">
      <c r="A16" s="34" t="s">
        <v>3514</v>
      </c>
      <c r="D16" t="s">
        <v>3515</v>
      </c>
    </row>
    <row r="19" spans="1:4" x14ac:dyDescent="0.25">
      <c r="A19" s="34" t="s">
        <v>3516</v>
      </c>
      <c r="C19" t="s">
        <v>3525</v>
      </c>
      <c r="D19" t="s">
        <v>3517</v>
      </c>
    </row>
    <row r="21" spans="1:4" x14ac:dyDescent="0.25">
      <c r="A21" s="34" t="s">
        <v>3518</v>
      </c>
      <c r="C21" t="s">
        <v>3524</v>
      </c>
      <c r="D21" t="s">
        <v>3521</v>
      </c>
    </row>
    <row r="22" spans="1:4" x14ac:dyDescent="0.25">
      <c r="A22" s="34" t="s">
        <v>3519</v>
      </c>
      <c r="C22" t="s">
        <v>3526</v>
      </c>
      <c r="D22" t="s">
        <v>3522</v>
      </c>
    </row>
    <row r="23" spans="1:4" x14ac:dyDescent="0.25">
      <c r="A23" s="34" t="s">
        <v>3520</v>
      </c>
      <c r="C23" t="s">
        <v>3527</v>
      </c>
      <c r="D23" t="s">
        <v>3523</v>
      </c>
    </row>
    <row r="25" spans="1:4" x14ac:dyDescent="0.25">
      <c r="A25" s="34" t="s">
        <v>3528</v>
      </c>
      <c r="C25" t="s">
        <v>3538</v>
      </c>
      <c r="D25" t="s">
        <v>3536</v>
      </c>
    </row>
    <row r="26" spans="1:4" x14ac:dyDescent="0.25">
      <c r="A26" s="34" t="s">
        <v>3529</v>
      </c>
      <c r="C26" t="s">
        <v>3539</v>
      </c>
      <c r="D26" t="s">
        <v>3537</v>
      </c>
    </row>
    <row r="27" spans="1:4" x14ac:dyDescent="0.25">
      <c r="A27" s="34" t="s">
        <v>3530</v>
      </c>
      <c r="C27" t="s">
        <v>3540</v>
      </c>
    </row>
    <row r="28" spans="1:4" x14ac:dyDescent="0.25">
      <c r="A28" s="34" t="s">
        <v>3531</v>
      </c>
      <c r="C28" t="s">
        <v>3541</v>
      </c>
    </row>
    <row r="29" spans="1:4" x14ac:dyDescent="0.25">
      <c r="A29" s="34" t="s">
        <v>3545</v>
      </c>
      <c r="D29" t="s">
        <v>3546</v>
      </c>
    </row>
    <row r="30" spans="1:4" x14ac:dyDescent="0.25">
      <c r="A30" s="34" t="s">
        <v>3547</v>
      </c>
      <c r="D30" t="s">
        <v>3548</v>
      </c>
    </row>
    <row r="31" spans="1:4" x14ac:dyDescent="0.25">
      <c r="A31" s="34" t="s">
        <v>3549</v>
      </c>
      <c r="D31" t="s">
        <v>3550</v>
      </c>
    </row>
    <row r="32" spans="1:4" x14ac:dyDescent="0.25">
      <c r="A32" s="34"/>
    </row>
    <row r="33" spans="1:4" x14ac:dyDescent="0.25">
      <c r="A33" s="34"/>
    </row>
    <row r="34" spans="1:4" x14ac:dyDescent="0.25">
      <c r="A34" s="34"/>
    </row>
    <row r="35" spans="1:4" x14ac:dyDescent="0.25">
      <c r="A35" s="34"/>
    </row>
    <row r="37" spans="1:4" ht="17.25" x14ac:dyDescent="0.25">
      <c r="A37" s="34" t="s">
        <v>3532</v>
      </c>
      <c r="C37" t="s">
        <v>3542</v>
      </c>
    </row>
    <row r="38" spans="1:4" x14ac:dyDescent="0.25">
      <c r="A38" s="34" t="s">
        <v>3533</v>
      </c>
      <c r="C38" t="s">
        <v>3543</v>
      </c>
    </row>
    <row r="39" spans="1:4" x14ac:dyDescent="0.25">
      <c r="A39" s="34" t="s">
        <v>3534</v>
      </c>
      <c r="C39" t="s">
        <v>3544</v>
      </c>
    </row>
    <row r="40" spans="1:4" x14ac:dyDescent="0.25">
      <c r="A40" s="34" t="s">
        <v>3535</v>
      </c>
    </row>
    <row r="43" spans="1:4" x14ac:dyDescent="0.25">
      <c r="A43" s="34" t="s">
        <v>3551</v>
      </c>
      <c r="D43" t="s">
        <v>3509</v>
      </c>
    </row>
    <row r="44" spans="1:4" x14ac:dyDescent="0.25">
      <c r="A44" s="34" t="s">
        <v>3552</v>
      </c>
      <c r="D44" t="s">
        <v>3510</v>
      </c>
    </row>
    <row r="45" spans="1:4" x14ac:dyDescent="0.25">
      <c r="A45" s="34" t="s">
        <v>3553</v>
      </c>
      <c r="D45" t="s">
        <v>3511</v>
      </c>
    </row>
    <row r="47" spans="1:4" x14ac:dyDescent="0.25">
      <c r="A47" s="34" t="s">
        <v>3554</v>
      </c>
      <c r="D47" t="s">
        <v>3555</v>
      </c>
    </row>
    <row r="48" spans="1:4" x14ac:dyDescent="0.25">
      <c r="A48" s="34" t="s">
        <v>3556</v>
      </c>
    </row>
    <row r="49" spans="1:4" x14ac:dyDescent="0.25">
      <c r="A49" s="34" t="s">
        <v>3556</v>
      </c>
      <c r="D49" t="s">
        <v>3557</v>
      </c>
    </row>
    <row r="50" spans="1:4" x14ac:dyDescent="0.25">
      <c r="A50" s="34" t="s">
        <v>3533</v>
      </c>
      <c r="D50" t="s">
        <v>3558</v>
      </c>
    </row>
    <row r="51" spans="1:4" x14ac:dyDescent="0.25">
      <c r="A51" s="34" t="s">
        <v>3559</v>
      </c>
      <c r="D51" t="s">
        <v>3560</v>
      </c>
    </row>
    <row r="52" spans="1:4" x14ac:dyDescent="0.25">
      <c r="A52" s="34" t="s">
        <v>3561</v>
      </c>
    </row>
  </sheetData>
  <hyperlinks>
    <hyperlink ref="A5" r:id="rId1" tooltip="sqlways:sql-server:data-types:bigint" display="http://wiki.ispirer.com/sqlways/sql-server/data-types/bigint"/>
    <hyperlink ref="A6" r:id="rId2" tooltip="sqlways:sql-server:data-types:int" display="http://wiki.ispirer.com/sqlways/sql-server/data-types/int"/>
    <hyperlink ref="A7" r:id="rId3" tooltip="sqlways:sql-server:data-types:smallint" display="http://wiki.ispirer.com/sqlways/sql-server/data-types/smallint"/>
    <hyperlink ref="A8" r:id="rId4" tooltip="sqlways:sql-server:data-types:tinyint" display="http://wiki.ispirer.com/sqlways/sql-server/data-types/tinyint"/>
    <hyperlink ref="A9" r:id="rId5" tooltip="sqlways:postgresql:data-types:serial" display="http://wiki.ispirer.com/sqlways/postgresql/data-types/serial"/>
    <hyperlink ref="A10" r:id="rId6" tooltip="sqlways:postgresql:data-types:bigserial" display="http://wiki.ispirer.com/sqlways/postgresql/data-types/bigserial"/>
    <hyperlink ref="A12" r:id="rId7" tooltip="sqlways:postgresql:data-types:char" display="http://wiki.ispirer.com/sqlways/postgresql/data-types/char"/>
    <hyperlink ref="A13" r:id="rId8" tooltip="sqlways:postgresql:data-types:varchar_n" display="http://wiki.ispirer.com/sqlways/postgresql/data-types/varchar_n"/>
    <hyperlink ref="A14" r:id="rId9" tooltip="sqlways:postgresql:data-types:text" display="http://wiki.ispirer.com/sqlways/postgresql/data-types/text"/>
    <hyperlink ref="A15" r:id="rId10" tooltip="sqlways:sql-server:data-types:ntext" display="http://wiki.ispirer.com/sqlways/sql-server/data-types/ntext"/>
    <hyperlink ref="A16" r:id="rId11" tooltip="sqlways:sql-server:data-types:nvarchar_n" display="http://wiki.ispirer.com/sqlways/sql-server/data-types/nvarchar_n"/>
    <hyperlink ref="A19" r:id="rId12" tooltip="sqlways:sql-server:data-types:decimal_numeric" display="http://wiki.ispirer.com/sqlways/sql-server/data-types/decimal_numeric"/>
    <hyperlink ref="A21" r:id="rId13" tooltip="sqlways:sql-server:data-types:float" display="http://wiki.ispirer.com/sqlways/sql-server/data-types/float"/>
    <hyperlink ref="A22" r:id="rId14" tooltip="sqlways:sql-server:data-types:real" display="http://wiki.ispirer.com/sqlways/sql-server/data-types/real"/>
    <hyperlink ref="A23" r:id="rId15" tooltip="sqlways:sql-server:data-types:double_precision" display="http://wiki.ispirer.com/sqlways/sql-server/data-types/double_precision"/>
    <hyperlink ref="A25" r:id="rId16" tooltip="sqlways:postgresql:data-types:date" display="http://wiki.ispirer.com/sqlways/postgresql/data-types/date"/>
    <hyperlink ref="A26" r:id="rId17" tooltip="sqlways:postgresql:data-types:time" display="http://wiki.ispirer.com/sqlways/postgresql/data-types/time"/>
    <hyperlink ref="A27" r:id="rId18" tooltip="sqlways:postgresql:data-types:timestamp" display="http://wiki.ispirer.com/sqlways/postgresql/data-types/timestamp"/>
    <hyperlink ref="A28" r:id="rId19" tooltip="sqlways:postgresql:data-types:interval" display="http://wiki.ispirer.com/sqlways/postgresql/data-types/interval"/>
    <hyperlink ref="A37" r:id="rId20" tooltip="sqlways:postgresql:data-types:bytea" display="http://wiki.ispirer.com/sqlways/postgresql/data-types/bytea"/>
    <hyperlink ref="A38" r:id="rId21" tooltip="sqlways:postgresql:data-types:money" display="http://wiki.ispirer.com/sqlways/postgresql/data-types/money"/>
    <hyperlink ref="A39" r:id="rId22" tooltip="sqlways:postgresql:data-types:boolean" display="http://wiki.ispirer.com/sqlways/postgresql/data-types/boolean"/>
    <hyperlink ref="A40" r:id="rId23" tooltip="sqlways:postgresql:data-types:uuid" display="http://wiki.ispirer.com/sqlways/postgresql/data-types/uuid"/>
    <hyperlink ref="A29" r:id="rId24" tooltip="sqlways:sql-server:data-types:datetime" display="http://wiki.ispirer.com/sqlways/sql-server/data-types/datetime"/>
    <hyperlink ref="A30" r:id="rId25" tooltip="sqlways:sql-server:data-types:datetime2" display="http://wiki.ispirer.com/sqlways/sql-server/data-types/datetime2"/>
    <hyperlink ref="A31" r:id="rId26" tooltip="sqlways:sql-server:data-types:smalldatetime" display="http://wiki.ispirer.com/sqlways/sql-server/data-types/smalldatetime"/>
    <hyperlink ref="A43" r:id="rId27" tooltip="sqlways:sql-server:data-types:binary" display="http://wiki.ispirer.com/sqlways/sql-server/data-types/binary"/>
    <hyperlink ref="A44" r:id="rId28" tooltip="sqlways:sql-server:data-types:varbinary" display="http://wiki.ispirer.com/sqlways/sql-server/data-types/varbinary"/>
    <hyperlink ref="A45" r:id="rId29" tooltip="sqlways:sql-server:data-types:image" display="http://wiki.ispirer.com/sqlways/sql-server/data-types/image"/>
    <hyperlink ref="A47" r:id="rId30" tooltip="sqlways:sql-server:data-types:bit" display="http://wiki.ispirer.com/sqlways/sql-server/data-types/bit"/>
    <hyperlink ref="A48" r:id="rId31" tooltip="sqlways:sql-server:data-types:uniqueidentifier" display="http://wiki.ispirer.com/sqlways/sql-server/data-types/uniqueidentifier"/>
    <hyperlink ref="A49" r:id="rId32" tooltip="sqlways:sql-server:data-types:uniqueidentifier" display="http://wiki.ispirer.com/sqlways/sql-server/data-types/uniqueidentifier"/>
    <hyperlink ref="A50" r:id="rId33" tooltip="sqlways:sql-server:data-types:money" display="http://wiki.ispirer.com/sqlways/sql-server/data-types/money"/>
    <hyperlink ref="A51" r:id="rId34" tooltip="sqlways:sql-server:data-types:smallmoney" display="http://wiki.ispirer.com/sqlways/sql-server/data-types/smallmoney"/>
    <hyperlink ref="A52" r:id="rId35" tooltip="sqlways:sql-server:data-types:timestamp_rowversion" display="http://wiki.ispirer.com/sqlways/sql-server/data-types/timestamp_rowversion"/>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146"/>
  <sheetViews>
    <sheetView workbookViewId="0">
      <selection activeCell="F5" sqref="F5"/>
    </sheetView>
  </sheetViews>
  <sheetFormatPr baseColWidth="10" defaultRowHeight="15" x14ac:dyDescent="0.25"/>
  <cols>
    <col min="2" max="2" width="31.28515625" customWidth="1"/>
  </cols>
  <sheetData>
    <row r="3" spans="1:12" s="33" customFormat="1" x14ac:dyDescent="0.25">
      <c r="A3" s="33" t="s">
        <v>385</v>
      </c>
    </row>
    <row r="5" spans="1:12" s="32" customFormat="1" x14ac:dyDescent="0.25">
      <c r="A5" s="32" t="s">
        <v>184</v>
      </c>
      <c r="B5" s="32" t="s">
        <v>321</v>
      </c>
      <c r="C5" s="32" t="s">
        <v>322</v>
      </c>
      <c r="F5" s="32" t="s">
        <v>384</v>
      </c>
      <c r="J5" s="32" t="s">
        <v>560</v>
      </c>
    </row>
    <row r="7" spans="1:12" x14ac:dyDescent="0.25">
      <c r="A7" t="s">
        <v>185</v>
      </c>
      <c r="B7" t="s">
        <v>188</v>
      </c>
      <c r="C7" t="s">
        <v>2606</v>
      </c>
      <c r="F7" t="s">
        <v>559</v>
      </c>
      <c r="J7" s="26" t="s">
        <v>608</v>
      </c>
    </row>
    <row r="8" spans="1:12" x14ac:dyDescent="0.25">
      <c r="A8" t="s">
        <v>187</v>
      </c>
      <c r="B8" t="s">
        <v>186</v>
      </c>
      <c r="C8" t="s">
        <v>189</v>
      </c>
      <c r="F8" t="s">
        <v>561</v>
      </c>
    </row>
    <row r="9" spans="1:12" x14ac:dyDescent="0.25">
      <c r="A9" t="s">
        <v>190</v>
      </c>
      <c r="B9" t="s">
        <v>191</v>
      </c>
      <c r="F9" s="26" t="s">
        <v>562</v>
      </c>
      <c r="L9" s="26" t="s">
        <v>565</v>
      </c>
    </row>
    <row r="10" spans="1:12" x14ac:dyDescent="0.25">
      <c r="A10" t="s">
        <v>229</v>
      </c>
      <c r="B10" t="s">
        <v>192</v>
      </c>
      <c r="C10" t="s">
        <v>212</v>
      </c>
      <c r="L10" s="26" t="s">
        <v>566</v>
      </c>
    </row>
    <row r="11" spans="1:12" x14ac:dyDescent="0.25">
      <c r="A11" t="s">
        <v>230</v>
      </c>
      <c r="B11" t="s">
        <v>193</v>
      </c>
      <c r="C11" t="s">
        <v>212</v>
      </c>
      <c r="F11" s="33" t="s">
        <v>575</v>
      </c>
      <c r="L11" s="26" t="s">
        <v>638</v>
      </c>
    </row>
    <row r="12" spans="1:12" x14ac:dyDescent="0.25">
      <c r="A12" t="s">
        <v>231</v>
      </c>
      <c r="B12" t="s">
        <v>194</v>
      </c>
      <c r="C12" t="s">
        <v>212</v>
      </c>
      <c r="F12" s="33" t="s">
        <v>575</v>
      </c>
      <c r="G12" s="39" t="s">
        <v>574</v>
      </c>
      <c r="L12" s="26" t="s">
        <v>567</v>
      </c>
    </row>
    <row r="13" spans="1:12" x14ac:dyDescent="0.25">
      <c r="A13" t="s">
        <v>232</v>
      </c>
      <c r="B13" t="s">
        <v>195</v>
      </c>
      <c r="C13" t="s">
        <v>212</v>
      </c>
      <c r="F13" s="33" t="s">
        <v>575</v>
      </c>
      <c r="G13" s="26" t="s">
        <v>577</v>
      </c>
      <c r="J13" t="s">
        <v>563</v>
      </c>
      <c r="L13" s="26" t="s">
        <v>568</v>
      </c>
    </row>
    <row r="14" spans="1:12" x14ac:dyDescent="0.25">
      <c r="F14" s="33"/>
      <c r="G14" s="26" t="s">
        <v>578</v>
      </c>
      <c r="L14" s="26"/>
    </row>
    <row r="15" spans="1:12" x14ac:dyDescent="0.25">
      <c r="A15" t="s">
        <v>233</v>
      </c>
      <c r="B15" t="s">
        <v>196</v>
      </c>
      <c r="C15" t="s">
        <v>212</v>
      </c>
      <c r="F15" s="33" t="s">
        <v>575</v>
      </c>
      <c r="G15" s="26" t="s">
        <v>25</v>
      </c>
      <c r="L15" s="26" t="s">
        <v>569</v>
      </c>
    </row>
    <row r="16" spans="1:12" x14ac:dyDescent="0.25">
      <c r="A16" t="s">
        <v>234</v>
      </c>
      <c r="B16" t="s">
        <v>197</v>
      </c>
      <c r="C16" t="s">
        <v>212</v>
      </c>
      <c r="F16" s="33" t="s">
        <v>575</v>
      </c>
      <c r="J16" t="s">
        <v>564</v>
      </c>
    </row>
    <row r="17" spans="1:10" x14ac:dyDescent="0.25">
      <c r="A17" t="s">
        <v>235</v>
      </c>
      <c r="B17" t="s">
        <v>199</v>
      </c>
      <c r="C17" t="s">
        <v>212</v>
      </c>
      <c r="F17" s="33" t="s">
        <v>575</v>
      </c>
    </row>
    <row r="18" spans="1:10" x14ac:dyDescent="0.25">
      <c r="A18" t="s">
        <v>236</v>
      </c>
      <c r="B18" t="s">
        <v>198</v>
      </c>
      <c r="C18" t="s">
        <v>212</v>
      </c>
      <c r="F18" s="33" t="s">
        <v>575</v>
      </c>
    </row>
    <row r="19" spans="1:10" x14ac:dyDescent="0.25">
      <c r="A19" t="s">
        <v>570</v>
      </c>
      <c r="B19" t="s">
        <v>571</v>
      </c>
      <c r="F19" s="33"/>
    </row>
    <row r="20" spans="1:10" x14ac:dyDescent="0.25">
      <c r="A20" t="s">
        <v>2279</v>
      </c>
      <c r="B20" t="s">
        <v>572</v>
      </c>
      <c r="F20" s="33"/>
      <c r="J20" s="26" t="s">
        <v>573</v>
      </c>
    </row>
    <row r="21" spans="1:10" x14ac:dyDescent="0.25">
      <c r="A21" t="s">
        <v>200</v>
      </c>
      <c r="B21" t="s">
        <v>201</v>
      </c>
      <c r="C21" t="s">
        <v>202</v>
      </c>
      <c r="F21" s="33" t="s">
        <v>575</v>
      </c>
    </row>
    <row r="22" spans="1:10" x14ac:dyDescent="0.25">
      <c r="A22" t="s">
        <v>203</v>
      </c>
      <c r="B22" t="s">
        <v>576</v>
      </c>
      <c r="G22" s="26" t="s">
        <v>579</v>
      </c>
    </row>
    <row r="23" spans="1:10" x14ac:dyDescent="0.25">
      <c r="A23" t="s">
        <v>204</v>
      </c>
      <c r="B23" t="s">
        <v>346</v>
      </c>
      <c r="C23" t="s">
        <v>351</v>
      </c>
    </row>
    <row r="24" spans="1:10" x14ac:dyDescent="0.25">
      <c r="J24" t="s">
        <v>580</v>
      </c>
    </row>
    <row r="25" spans="1:10" x14ac:dyDescent="0.25">
      <c r="A25" t="s">
        <v>206</v>
      </c>
      <c r="B25" t="s">
        <v>347</v>
      </c>
      <c r="C25" t="s">
        <v>352</v>
      </c>
      <c r="J25" t="s">
        <v>581</v>
      </c>
    </row>
    <row r="26" spans="1:10" x14ac:dyDescent="0.25">
      <c r="B26" t="s">
        <v>582</v>
      </c>
      <c r="F26" s="33" t="s">
        <v>585</v>
      </c>
      <c r="G26" s="26"/>
      <c r="H26" t="s">
        <v>586</v>
      </c>
      <c r="J26" t="s">
        <v>583</v>
      </c>
    </row>
    <row r="27" spans="1:10" x14ac:dyDescent="0.25">
      <c r="H27" s="26" t="s">
        <v>587</v>
      </c>
      <c r="J27" t="s">
        <v>584</v>
      </c>
    </row>
    <row r="28" spans="1:10" x14ac:dyDescent="0.25">
      <c r="B28" t="s">
        <v>2286</v>
      </c>
      <c r="F28" s="33" t="s">
        <v>585</v>
      </c>
      <c r="G28" t="s">
        <v>589</v>
      </c>
    </row>
    <row r="29" spans="1:10" x14ac:dyDescent="0.25">
      <c r="B29" t="s">
        <v>2287</v>
      </c>
      <c r="F29" s="33" t="s">
        <v>588</v>
      </c>
      <c r="G29" t="s">
        <v>590</v>
      </c>
    </row>
    <row r="30" spans="1:10" x14ac:dyDescent="0.25">
      <c r="B30" t="s">
        <v>2288</v>
      </c>
      <c r="F30" s="33" t="s">
        <v>588</v>
      </c>
      <c r="G30" t="s">
        <v>592</v>
      </c>
    </row>
    <row r="31" spans="1:10" x14ac:dyDescent="0.25">
      <c r="F31" s="33"/>
      <c r="G31" s="26" t="s">
        <v>591</v>
      </c>
    </row>
    <row r="32" spans="1:10" x14ac:dyDescent="0.25">
      <c r="B32" t="s">
        <v>593</v>
      </c>
      <c r="F32" s="33" t="s">
        <v>585</v>
      </c>
      <c r="H32" s="40" t="s">
        <v>594</v>
      </c>
    </row>
    <row r="33" spans="1:8" x14ac:dyDescent="0.25">
      <c r="F33" s="33"/>
      <c r="G33" s="26"/>
    </row>
    <row r="34" spans="1:8" x14ac:dyDescent="0.25">
      <c r="A34" t="s">
        <v>207</v>
      </c>
      <c r="B34" t="s">
        <v>348</v>
      </c>
      <c r="C34" t="s">
        <v>353</v>
      </c>
      <c r="H34" t="s">
        <v>595</v>
      </c>
    </row>
    <row r="35" spans="1:8" x14ac:dyDescent="0.25">
      <c r="A35" t="s">
        <v>596</v>
      </c>
      <c r="F35" s="33" t="s">
        <v>585</v>
      </c>
      <c r="H35" t="s">
        <v>597</v>
      </c>
    </row>
    <row r="37" spans="1:8" x14ac:dyDescent="0.25">
      <c r="A37" t="s">
        <v>208</v>
      </c>
      <c r="B37" t="s">
        <v>349</v>
      </c>
      <c r="C37" t="s">
        <v>354</v>
      </c>
      <c r="F37" s="33" t="s">
        <v>588</v>
      </c>
    </row>
    <row r="38" spans="1:8" x14ac:dyDescent="0.25">
      <c r="A38" t="s">
        <v>209</v>
      </c>
      <c r="B38" t="s">
        <v>346</v>
      </c>
      <c r="C38" t="s">
        <v>351</v>
      </c>
      <c r="G38" s="26" t="s">
        <v>598</v>
      </c>
    </row>
    <row r="39" spans="1:8" x14ac:dyDescent="0.25">
      <c r="A39" t="s">
        <v>215</v>
      </c>
      <c r="B39" t="s">
        <v>350</v>
      </c>
      <c r="C39" t="s">
        <v>352</v>
      </c>
      <c r="G39" t="s">
        <v>585</v>
      </c>
    </row>
    <row r="40" spans="1:8" x14ac:dyDescent="0.25">
      <c r="A40" t="s">
        <v>216</v>
      </c>
      <c r="B40" t="s">
        <v>205</v>
      </c>
      <c r="C40" t="s">
        <v>210</v>
      </c>
      <c r="H40" t="s">
        <v>599</v>
      </c>
    </row>
    <row r="41" spans="1:8" x14ac:dyDescent="0.25">
      <c r="H41" t="s">
        <v>600</v>
      </c>
    </row>
    <row r="42" spans="1:8" x14ac:dyDescent="0.25">
      <c r="A42" t="s">
        <v>217</v>
      </c>
      <c r="B42" t="s">
        <v>211</v>
      </c>
      <c r="C42" t="s">
        <v>601</v>
      </c>
      <c r="F42" s="33" t="s">
        <v>585</v>
      </c>
      <c r="H42" t="s">
        <v>602</v>
      </c>
    </row>
    <row r="43" spans="1:8" x14ac:dyDescent="0.25">
      <c r="A43" t="s">
        <v>218</v>
      </c>
      <c r="B43" t="s">
        <v>213</v>
      </c>
      <c r="C43" t="s">
        <v>214</v>
      </c>
      <c r="F43" s="33" t="s">
        <v>585</v>
      </c>
    </row>
    <row r="44" spans="1:8" x14ac:dyDescent="0.25">
      <c r="A44" t="s">
        <v>219</v>
      </c>
      <c r="B44" t="s">
        <v>211</v>
      </c>
      <c r="C44" t="s">
        <v>220</v>
      </c>
      <c r="F44" s="33" t="s">
        <v>585</v>
      </c>
    </row>
    <row r="45" spans="1:8" x14ac:dyDescent="0.25">
      <c r="A45" t="s">
        <v>237</v>
      </c>
      <c r="B45" t="s">
        <v>193</v>
      </c>
      <c r="C45" t="s">
        <v>221</v>
      </c>
    </row>
    <row r="46" spans="1:8" x14ac:dyDescent="0.25">
      <c r="A46" t="s">
        <v>238</v>
      </c>
      <c r="B46" t="s">
        <v>223</v>
      </c>
      <c r="C46" t="s">
        <v>224</v>
      </c>
      <c r="H46" s="26" t="s">
        <v>603</v>
      </c>
    </row>
    <row r="47" spans="1:8" x14ac:dyDescent="0.25">
      <c r="A47" t="s">
        <v>239</v>
      </c>
      <c r="B47" t="s">
        <v>222</v>
      </c>
      <c r="C47" t="s">
        <v>210</v>
      </c>
      <c r="F47" s="33" t="s">
        <v>588</v>
      </c>
      <c r="G47" t="s">
        <v>611</v>
      </c>
      <c r="H47" s="26" t="s">
        <v>604</v>
      </c>
    </row>
    <row r="48" spans="1:8" x14ac:dyDescent="0.25">
      <c r="A48" t="s">
        <v>240</v>
      </c>
      <c r="B48" t="s">
        <v>225</v>
      </c>
      <c r="C48" t="s">
        <v>226</v>
      </c>
      <c r="F48" s="33" t="s">
        <v>588</v>
      </c>
      <c r="G48" t="s">
        <v>612</v>
      </c>
    </row>
    <row r="49" spans="1:12" x14ac:dyDescent="0.25">
      <c r="A49" t="s">
        <v>241</v>
      </c>
      <c r="B49" t="s">
        <v>227</v>
      </c>
      <c r="C49" t="s">
        <v>228</v>
      </c>
      <c r="F49" s="33" t="s">
        <v>588</v>
      </c>
      <c r="G49" t="s">
        <v>613</v>
      </c>
    </row>
    <row r="50" spans="1:12" x14ac:dyDescent="0.25">
      <c r="A50" t="s">
        <v>250</v>
      </c>
      <c r="B50" t="s">
        <v>266</v>
      </c>
      <c r="C50" t="s">
        <v>267</v>
      </c>
      <c r="F50" s="33" t="s">
        <v>585</v>
      </c>
      <c r="G50" t="s">
        <v>617</v>
      </c>
    </row>
    <row r="51" spans="1:12" x14ac:dyDescent="0.25">
      <c r="B51" t="s">
        <v>615</v>
      </c>
      <c r="F51" s="26" t="s">
        <v>618</v>
      </c>
      <c r="G51" t="s">
        <v>619</v>
      </c>
    </row>
    <row r="52" spans="1:12" x14ac:dyDescent="0.25">
      <c r="B52" t="s">
        <v>616</v>
      </c>
    </row>
    <row r="53" spans="1:12" x14ac:dyDescent="0.25">
      <c r="A53" t="s">
        <v>251</v>
      </c>
      <c r="B53" t="s">
        <v>268</v>
      </c>
      <c r="C53" t="s">
        <v>269</v>
      </c>
      <c r="F53" s="33" t="s">
        <v>585</v>
      </c>
      <c r="G53" t="s">
        <v>620</v>
      </c>
    </row>
    <row r="54" spans="1:12" x14ac:dyDescent="0.25">
      <c r="B54" t="s">
        <v>621</v>
      </c>
      <c r="F54" s="33"/>
    </row>
    <row r="55" spans="1:12" x14ac:dyDescent="0.25">
      <c r="B55" t="s">
        <v>622</v>
      </c>
      <c r="F55" s="33" t="s">
        <v>585</v>
      </c>
      <c r="G55" t="s">
        <v>623</v>
      </c>
    </row>
    <row r="56" spans="1:12" x14ac:dyDescent="0.25">
      <c r="B56" t="s">
        <v>624</v>
      </c>
      <c r="F56" s="33"/>
    </row>
    <row r="57" spans="1:12" x14ac:dyDescent="0.25">
      <c r="A57" t="s">
        <v>252</v>
      </c>
      <c r="B57" t="s">
        <v>242</v>
      </c>
      <c r="C57" t="s">
        <v>243</v>
      </c>
    </row>
    <row r="58" spans="1:12" x14ac:dyDescent="0.25">
      <c r="H58" s="26" t="s">
        <v>605</v>
      </c>
    </row>
    <row r="59" spans="1:12" x14ac:dyDescent="0.25">
      <c r="A59" t="s">
        <v>253</v>
      </c>
      <c r="B59" t="s">
        <v>244</v>
      </c>
      <c r="C59" t="s">
        <v>245</v>
      </c>
    </row>
    <row r="60" spans="1:12" x14ac:dyDescent="0.25">
      <c r="B60" t="s">
        <v>614</v>
      </c>
      <c r="G60" s="33" t="s">
        <v>585</v>
      </c>
    </row>
    <row r="61" spans="1:12" x14ac:dyDescent="0.25">
      <c r="A61" t="s">
        <v>254</v>
      </c>
      <c r="B61" t="s">
        <v>246</v>
      </c>
      <c r="C61" t="s">
        <v>245</v>
      </c>
      <c r="G61" s="33" t="s">
        <v>585</v>
      </c>
    </row>
    <row r="62" spans="1:12" x14ac:dyDescent="0.25">
      <c r="A62" t="s">
        <v>255</v>
      </c>
      <c r="B62" t="s">
        <v>247</v>
      </c>
      <c r="C62" t="s">
        <v>248</v>
      </c>
      <c r="G62" s="33" t="s">
        <v>585</v>
      </c>
    </row>
    <row r="63" spans="1:12" x14ac:dyDescent="0.25">
      <c r="A63" t="s">
        <v>256</v>
      </c>
      <c r="B63" t="s">
        <v>249</v>
      </c>
      <c r="C63" t="s">
        <v>265</v>
      </c>
      <c r="G63" s="33" t="s">
        <v>585</v>
      </c>
    </row>
    <row r="64" spans="1:12" x14ac:dyDescent="0.25">
      <c r="A64" t="s">
        <v>257</v>
      </c>
      <c r="B64" t="s">
        <v>260</v>
      </c>
      <c r="C64" t="s">
        <v>265</v>
      </c>
      <c r="G64" s="33" t="s">
        <v>585</v>
      </c>
      <c r="L64" s="26" t="s">
        <v>657</v>
      </c>
    </row>
    <row r="65" spans="1:12" x14ac:dyDescent="0.25">
      <c r="A65" t="s">
        <v>258</v>
      </c>
      <c r="B65" t="s">
        <v>261</v>
      </c>
      <c r="C65" t="s">
        <v>263</v>
      </c>
      <c r="L65" t="s">
        <v>658</v>
      </c>
    </row>
    <row r="66" spans="1:12" x14ac:dyDescent="0.25">
      <c r="A66" t="s">
        <v>259</v>
      </c>
      <c r="B66" t="s">
        <v>262</v>
      </c>
      <c r="C66" t="s">
        <v>264</v>
      </c>
      <c r="L66" t="s">
        <v>659</v>
      </c>
    </row>
    <row r="67" spans="1:12" x14ac:dyDescent="0.25">
      <c r="A67" t="s">
        <v>279</v>
      </c>
      <c r="B67" t="s">
        <v>270</v>
      </c>
      <c r="C67" t="s">
        <v>276</v>
      </c>
      <c r="G67" s="33" t="s">
        <v>585</v>
      </c>
      <c r="L67" t="s">
        <v>660</v>
      </c>
    </row>
    <row r="68" spans="1:12" x14ac:dyDescent="0.25">
      <c r="A68" t="s">
        <v>280</v>
      </c>
      <c r="B68" t="s">
        <v>271</v>
      </c>
      <c r="C68" t="s">
        <v>277</v>
      </c>
      <c r="G68" s="33" t="s">
        <v>585</v>
      </c>
      <c r="L68" t="s">
        <v>661</v>
      </c>
    </row>
    <row r="69" spans="1:12" x14ac:dyDescent="0.25">
      <c r="A69" t="s">
        <v>281</v>
      </c>
      <c r="B69" t="s">
        <v>272</v>
      </c>
      <c r="C69" t="s">
        <v>278</v>
      </c>
      <c r="G69" s="33" t="s">
        <v>585</v>
      </c>
    </row>
    <row r="70" spans="1:12" x14ac:dyDescent="0.25">
      <c r="A70" t="s">
        <v>282</v>
      </c>
      <c r="B70" t="s">
        <v>273</v>
      </c>
      <c r="G70" s="33" t="s">
        <v>585</v>
      </c>
    </row>
    <row r="71" spans="1:12" x14ac:dyDescent="0.25">
      <c r="A71" t="s">
        <v>283</v>
      </c>
      <c r="B71" t="s">
        <v>274</v>
      </c>
      <c r="C71" t="s">
        <v>275</v>
      </c>
      <c r="G71" s="26" t="s">
        <v>618</v>
      </c>
      <c r="H71" s="41" t="s">
        <v>640</v>
      </c>
      <c r="K71" t="s">
        <v>649</v>
      </c>
    </row>
    <row r="72" spans="1:12" x14ac:dyDescent="0.25">
      <c r="A72" t="s">
        <v>284</v>
      </c>
      <c r="B72" t="s">
        <v>299</v>
      </c>
      <c r="C72" t="s">
        <v>300</v>
      </c>
      <c r="G72" s="33" t="s">
        <v>585</v>
      </c>
      <c r="H72" t="s">
        <v>625</v>
      </c>
    </row>
    <row r="73" spans="1:12" x14ac:dyDescent="0.25">
      <c r="B73" t="s">
        <v>626</v>
      </c>
      <c r="G73" s="33" t="s">
        <v>585</v>
      </c>
    </row>
    <row r="74" spans="1:12" x14ac:dyDescent="0.25">
      <c r="A74" t="s">
        <v>285</v>
      </c>
      <c r="B74" t="s">
        <v>639</v>
      </c>
      <c r="C74" t="s">
        <v>301</v>
      </c>
      <c r="G74" s="33" t="s">
        <v>585</v>
      </c>
      <c r="H74" s="43" t="s">
        <v>640</v>
      </c>
    </row>
    <row r="75" spans="1:12" x14ac:dyDescent="0.25">
      <c r="B75" t="s">
        <v>641</v>
      </c>
      <c r="C75" t="s">
        <v>642</v>
      </c>
      <c r="G75" s="26" t="s">
        <v>618</v>
      </c>
      <c r="H75" s="46"/>
      <c r="K75" t="s">
        <v>649</v>
      </c>
    </row>
    <row r="76" spans="1:12" x14ac:dyDescent="0.25">
      <c r="B76" t="s">
        <v>644</v>
      </c>
      <c r="C76" t="s">
        <v>643</v>
      </c>
      <c r="G76" s="26" t="s">
        <v>618</v>
      </c>
      <c r="H76" s="46"/>
    </row>
    <row r="77" spans="1:12" x14ac:dyDescent="0.25">
      <c r="B77" t="s">
        <v>653</v>
      </c>
      <c r="G77" s="26" t="s">
        <v>618</v>
      </c>
      <c r="H77" s="46"/>
      <c r="K77" t="s">
        <v>649</v>
      </c>
    </row>
    <row r="78" spans="1:12" x14ac:dyDescent="0.25">
      <c r="G78" s="26"/>
      <c r="H78" s="45"/>
    </row>
    <row r="79" spans="1:12" x14ac:dyDescent="0.25">
      <c r="B79" s="42" t="s">
        <v>627</v>
      </c>
      <c r="G79" s="26"/>
      <c r="H79" s="45"/>
    </row>
    <row r="80" spans="1:12" x14ac:dyDescent="0.25">
      <c r="G80" s="26"/>
      <c r="H80" s="44"/>
    </row>
    <row r="81" spans="1:12" x14ac:dyDescent="0.25">
      <c r="A81" t="s">
        <v>286</v>
      </c>
      <c r="B81" t="s">
        <v>302</v>
      </c>
      <c r="C81" t="s">
        <v>650</v>
      </c>
      <c r="L81">
        <v>191430</v>
      </c>
    </row>
    <row r="82" spans="1:12" x14ac:dyDescent="0.25">
      <c r="A82" t="s">
        <v>287</v>
      </c>
      <c r="B82" t="s">
        <v>303</v>
      </c>
      <c r="C82" t="s">
        <v>651</v>
      </c>
      <c r="L82">
        <v>-91950</v>
      </c>
    </row>
    <row r="83" spans="1:12" x14ac:dyDescent="0.25">
      <c r="A83" t="s">
        <v>288</v>
      </c>
      <c r="B83" t="s">
        <v>304</v>
      </c>
      <c r="C83" t="s">
        <v>2289</v>
      </c>
      <c r="L83">
        <f>SUM(L81:L82)</f>
        <v>99480</v>
      </c>
    </row>
    <row r="84" spans="1:12" x14ac:dyDescent="0.25">
      <c r="A84" t="s">
        <v>289</v>
      </c>
      <c r="B84" t="s">
        <v>305</v>
      </c>
      <c r="C84" t="s">
        <v>2290</v>
      </c>
    </row>
    <row r="85" spans="1:12" x14ac:dyDescent="0.25">
      <c r="A85" t="s">
        <v>290</v>
      </c>
      <c r="B85" t="s">
        <v>306</v>
      </c>
      <c r="C85" t="s">
        <v>307</v>
      </c>
    </row>
    <row r="86" spans="1:12" x14ac:dyDescent="0.25">
      <c r="A86" t="s">
        <v>291</v>
      </c>
      <c r="B86" t="s">
        <v>308</v>
      </c>
      <c r="C86" t="s">
        <v>309</v>
      </c>
    </row>
    <row r="87" spans="1:12" x14ac:dyDescent="0.25">
      <c r="A87" t="s">
        <v>292</v>
      </c>
      <c r="B87" t="s">
        <v>310</v>
      </c>
      <c r="C87" t="s">
        <v>311</v>
      </c>
      <c r="F87" s="33" t="s">
        <v>585</v>
      </c>
      <c r="G87" s="33" t="s">
        <v>645</v>
      </c>
    </row>
    <row r="88" spans="1:12" x14ac:dyDescent="0.25">
      <c r="A88" t="s">
        <v>293</v>
      </c>
      <c r="B88" t="s">
        <v>646</v>
      </c>
      <c r="C88" t="s">
        <v>312</v>
      </c>
      <c r="F88" s="33" t="s">
        <v>585</v>
      </c>
      <c r="G88" t="s">
        <v>609</v>
      </c>
      <c r="L88" t="s">
        <v>647</v>
      </c>
    </row>
    <row r="89" spans="1:12" x14ac:dyDescent="0.25">
      <c r="A89" t="s">
        <v>294</v>
      </c>
      <c r="B89" t="s">
        <v>313</v>
      </c>
      <c r="C89" t="s">
        <v>314</v>
      </c>
    </row>
    <row r="90" spans="1:12" x14ac:dyDescent="0.25">
      <c r="A90" t="s">
        <v>295</v>
      </c>
      <c r="B90" t="s">
        <v>315</v>
      </c>
      <c r="C90" t="s">
        <v>610</v>
      </c>
    </row>
    <row r="91" spans="1:12" x14ac:dyDescent="0.25">
      <c r="A91" t="s">
        <v>296</v>
      </c>
      <c r="B91" t="s">
        <v>316</v>
      </c>
      <c r="C91" t="s">
        <v>317</v>
      </c>
    </row>
    <row r="92" spans="1:12" x14ac:dyDescent="0.25">
      <c r="A92" t="s">
        <v>297</v>
      </c>
      <c r="B92" t="s">
        <v>313</v>
      </c>
      <c r="C92" t="s">
        <v>318</v>
      </c>
      <c r="G92" t="s">
        <v>648</v>
      </c>
    </row>
    <row r="93" spans="1:12" x14ac:dyDescent="0.25">
      <c r="A93" t="s">
        <v>298</v>
      </c>
      <c r="B93" t="s">
        <v>319</v>
      </c>
      <c r="C93" t="s">
        <v>320</v>
      </c>
    </row>
    <row r="94" spans="1:12" x14ac:dyDescent="0.25">
      <c r="A94" t="s">
        <v>334</v>
      </c>
      <c r="B94" t="s">
        <v>323</v>
      </c>
      <c r="C94" t="s">
        <v>324</v>
      </c>
    </row>
    <row r="95" spans="1:12" x14ac:dyDescent="0.25">
      <c r="A95" t="s">
        <v>337</v>
      </c>
      <c r="B95" t="s">
        <v>325</v>
      </c>
      <c r="C95" t="s">
        <v>326</v>
      </c>
    </row>
    <row r="96" spans="1:12" x14ac:dyDescent="0.25">
      <c r="A96" t="s">
        <v>338</v>
      </c>
      <c r="B96" t="s">
        <v>328</v>
      </c>
      <c r="C96" t="s">
        <v>327</v>
      </c>
    </row>
    <row r="97" spans="1:11" x14ac:dyDescent="0.25">
      <c r="A97" t="s">
        <v>339</v>
      </c>
      <c r="B97" t="s">
        <v>329</v>
      </c>
      <c r="C97" t="s">
        <v>330</v>
      </c>
    </row>
    <row r="98" spans="1:11" x14ac:dyDescent="0.25">
      <c r="A98" t="s">
        <v>340</v>
      </c>
      <c r="B98" t="s">
        <v>2291</v>
      </c>
      <c r="C98" t="s">
        <v>331</v>
      </c>
      <c r="J98" t="s">
        <v>25</v>
      </c>
      <c r="K98" t="s">
        <v>25</v>
      </c>
    </row>
    <row r="99" spans="1:11" x14ac:dyDescent="0.25">
      <c r="A99" t="s">
        <v>341</v>
      </c>
      <c r="B99" t="s">
        <v>332</v>
      </c>
      <c r="C99" t="s">
        <v>333</v>
      </c>
      <c r="F99" s="33" t="s">
        <v>585</v>
      </c>
      <c r="I99" t="s">
        <v>25</v>
      </c>
      <c r="J99" t="s">
        <v>25</v>
      </c>
    </row>
    <row r="100" spans="1:11" x14ac:dyDescent="0.25">
      <c r="A100" t="s">
        <v>342</v>
      </c>
      <c r="B100" t="s">
        <v>335</v>
      </c>
      <c r="C100" t="s">
        <v>336</v>
      </c>
      <c r="F100" s="33" t="s">
        <v>585</v>
      </c>
      <c r="I100" t="s">
        <v>25</v>
      </c>
      <c r="J100" t="s">
        <v>25</v>
      </c>
    </row>
    <row r="101" spans="1:11" x14ac:dyDescent="0.25">
      <c r="A101" t="s">
        <v>343</v>
      </c>
      <c r="B101" t="s">
        <v>2292</v>
      </c>
      <c r="C101" t="s">
        <v>355</v>
      </c>
      <c r="J101" t="s">
        <v>25</v>
      </c>
    </row>
    <row r="103" spans="1:11" x14ac:dyDescent="0.25">
      <c r="B103" s="32" t="s">
        <v>378</v>
      </c>
    </row>
    <row r="105" spans="1:11" x14ac:dyDescent="0.25">
      <c r="A105" t="s">
        <v>344</v>
      </c>
      <c r="B105" t="s">
        <v>356</v>
      </c>
      <c r="C105" t="s">
        <v>375</v>
      </c>
      <c r="F105" s="33" t="s">
        <v>585</v>
      </c>
    </row>
    <row r="106" spans="1:11" x14ac:dyDescent="0.25">
      <c r="A106" t="s">
        <v>345</v>
      </c>
      <c r="B106" t="s">
        <v>367</v>
      </c>
      <c r="C106" t="s">
        <v>376</v>
      </c>
      <c r="F106" s="33" t="s">
        <v>585</v>
      </c>
      <c r="G106" t="s">
        <v>606</v>
      </c>
    </row>
    <row r="107" spans="1:11" x14ac:dyDescent="0.25">
      <c r="A107" t="s">
        <v>357</v>
      </c>
      <c r="B107" t="s">
        <v>369</v>
      </c>
      <c r="C107" t="s">
        <v>371</v>
      </c>
      <c r="F107" s="33" t="s">
        <v>585</v>
      </c>
      <c r="G107" t="s">
        <v>607</v>
      </c>
    </row>
    <row r="108" spans="1:11" x14ac:dyDescent="0.25">
      <c r="A108" t="s">
        <v>358</v>
      </c>
      <c r="B108" t="s">
        <v>368</v>
      </c>
      <c r="C108" t="s">
        <v>372</v>
      </c>
      <c r="F108" s="33" t="s">
        <v>585</v>
      </c>
    </row>
    <row r="109" spans="1:11" x14ac:dyDescent="0.25">
      <c r="A109" t="s">
        <v>359</v>
      </c>
      <c r="B109" t="s">
        <v>373</v>
      </c>
      <c r="C109" t="s">
        <v>374</v>
      </c>
      <c r="F109" s="33"/>
    </row>
    <row r="110" spans="1:11" x14ac:dyDescent="0.25">
      <c r="A110" t="s">
        <v>360</v>
      </c>
      <c r="B110" t="s">
        <v>370</v>
      </c>
      <c r="C110" t="s">
        <v>377</v>
      </c>
      <c r="F110" s="33"/>
    </row>
    <row r="111" spans="1:11" x14ac:dyDescent="0.25">
      <c r="A111" s="26" t="s">
        <v>361</v>
      </c>
      <c r="B111" s="26" t="s">
        <v>379</v>
      </c>
      <c r="F111" s="33"/>
    </row>
    <row r="112" spans="1:11" x14ac:dyDescent="0.25">
      <c r="A112" s="26" t="s">
        <v>362</v>
      </c>
      <c r="B112" s="26" t="s">
        <v>380</v>
      </c>
      <c r="F112" s="33" t="s">
        <v>585</v>
      </c>
      <c r="G112" s="33" t="s">
        <v>652</v>
      </c>
    </row>
    <row r="113" spans="1:10" x14ac:dyDescent="0.25">
      <c r="A113" s="26" t="s">
        <v>363</v>
      </c>
      <c r="B113" s="26" t="s">
        <v>381</v>
      </c>
      <c r="F113" s="33"/>
    </row>
    <row r="114" spans="1:10" x14ac:dyDescent="0.25">
      <c r="A114" s="26" t="s">
        <v>364</v>
      </c>
      <c r="B114" s="26" t="s">
        <v>382</v>
      </c>
      <c r="F114" s="33"/>
    </row>
    <row r="115" spans="1:10" x14ac:dyDescent="0.25">
      <c r="A115" s="26" t="s">
        <v>365</v>
      </c>
      <c r="B115" s="26" t="s">
        <v>383</v>
      </c>
      <c r="F115" s="33"/>
    </row>
    <row r="116" spans="1:10" x14ac:dyDescent="0.25">
      <c r="A116" s="26" t="s">
        <v>366</v>
      </c>
      <c r="B116" s="26"/>
      <c r="J116" t="s">
        <v>2304</v>
      </c>
    </row>
    <row r="117" spans="1:10" x14ac:dyDescent="0.25">
      <c r="A117" s="26" t="s">
        <v>386</v>
      </c>
    </row>
    <row r="118" spans="1:10" x14ac:dyDescent="0.25">
      <c r="A118" s="26" t="s">
        <v>387</v>
      </c>
      <c r="B118" s="26" t="s">
        <v>2293</v>
      </c>
      <c r="E118" t="s">
        <v>2300</v>
      </c>
      <c r="J118" t="s">
        <v>2305</v>
      </c>
    </row>
    <row r="119" spans="1:10" x14ac:dyDescent="0.25">
      <c r="A119" s="26" t="s">
        <v>388</v>
      </c>
      <c r="E119" t="s">
        <v>2301</v>
      </c>
      <c r="J119" t="s">
        <v>2306</v>
      </c>
    </row>
    <row r="120" spans="1:10" x14ac:dyDescent="0.25">
      <c r="A120" s="26" t="s">
        <v>389</v>
      </c>
      <c r="E120" t="s">
        <v>2294</v>
      </c>
      <c r="J120" t="s">
        <v>2307</v>
      </c>
    </row>
    <row r="121" spans="1:10" x14ac:dyDescent="0.25">
      <c r="A121" s="26" t="s">
        <v>390</v>
      </c>
      <c r="E121" t="s">
        <v>2295</v>
      </c>
      <c r="J121" t="s">
        <v>143</v>
      </c>
    </row>
    <row r="122" spans="1:10" x14ac:dyDescent="0.25">
      <c r="A122" s="26" t="s">
        <v>391</v>
      </c>
      <c r="E122" t="s">
        <v>2298</v>
      </c>
      <c r="J122" t="s">
        <v>2308</v>
      </c>
    </row>
    <row r="123" spans="1:10" x14ac:dyDescent="0.25">
      <c r="A123" s="26" t="s">
        <v>392</v>
      </c>
      <c r="E123" t="s">
        <v>2296</v>
      </c>
    </row>
    <row r="124" spans="1:10" x14ac:dyDescent="0.25">
      <c r="A124" s="26" t="s">
        <v>393</v>
      </c>
      <c r="E124" t="s">
        <v>2297</v>
      </c>
    </row>
    <row r="125" spans="1:10" x14ac:dyDescent="0.25">
      <c r="A125" s="26" t="s">
        <v>394</v>
      </c>
      <c r="E125" t="s">
        <v>2299</v>
      </c>
    </row>
    <row r="126" spans="1:10" x14ac:dyDescent="0.25">
      <c r="A126" s="26" t="s">
        <v>414</v>
      </c>
      <c r="E126" t="s">
        <v>2302</v>
      </c>
    </row>
    <row r="127" spans="1:10" x14ac:dyDescent="0.25">
      <c r="A127" s="26" t="s">
        <v>395</v>
      </c>
      <c r="E127" t="s">
        <v>2303</v>
      </c>
    </row>
    <row r="128" spans="1:10" x14ac:dyDescent="0.25">
      <c r="A128" s="26" t="s">
        <v>396</v>
      </c>
    </row>
    <row r="129" spans="1:1" x14ac:dyDescent="0.25">
      <c r="A129" s="26" t="s">
        <v>397</v>
      </c>
    </row>
    <row r="130" spans="1:1" x14ac:dyDescent="0.25">
      <c r="A130" s="26" t="s">
        <v>398</v>
      </c>
    </row>
    <row r="131" spans="1:1" x14ac:dyDescent="0.25">
      <c r="A131" s="26" t="s">
        <v>399</v>
      </c>
    </row>
    <row r="132" spans="1:1" x14ac:dyDescent="0.25">
      <c r="A132" s="26" t="s">
        <v>400</v>
      </c>
    </row>
    <row r="133" spans="1:1" x14ac:dyDescent="0.25">
      <c r="A133" s="26" t="s">
        <v>401</v>
      </c>
    </row>
    <row r="134" spans="1:1" x14ac:dyDescent="0.25">
      <c r="A134" s="26" t="s">
        <v>402</v>
      </c>
    </row>
    <row r="135" spans="1:1" x14ac:dyDescent="0.25">
      <c r="A135" s="26" t="s">
        <v>393</v>
      </c>
    </row>
    <row r="136" spans="1:1" x14ac:dyDescent="0.25">
      <c r="A136" t="s">
        <v>403</v>
      </c>
    </row>
    <row r="137" spans="1:1" x14ac:dyDescent="0.25">
      <c r="A137" s="26" t="s">
        <v>404</v>
      </c>
    </row>
    <row r="138" spans="1:1" x14ac:dyDescent="0.25">
      <c r="A138" s="26" t="s">
        <v>405</v>
      </c>
    </row>
    <row r="139" spans="1:1" x14ac:dyDescent="0.25">
      <c r="A139" s="26" t="s">
        <v>406</v>
      </c>
    </row>
    <row r="140" spans="1:1" x14ac:dyDescent="0.25">
      <c r="A140" s="26" t="s">
        <v>407</v>
      </c>
    </row>
    <row r="141" spans="1:1" x14ac:dyDescent="0.25">
      <c r="A141" s="26" t="s">
        <v>408</v>
      </c>
    </row>
    <row r="142" spans="1:1" x14ac:dyDescent="0.25">
      <c r="A142" s="26" t="s">
        <v>409</v>
      </c>
    </row>
    <row r="143" spans="1:1" x14ac:dyDescent="0.25">
      <c r="A143" s="26" t="s">
        <v>410</v>
      </c>
    </row>
    <row r="144" spans="1:1" x14ac:dyDescent="0.25">
      <c r="A144" s="26" t="s">
        <v>411</v>
      </c>
    </row>
    <row r="145" spans="1:1" x14ac:dyDescent="0.25">
      <c r="A145" s="26" t="s">
        <v>412</v>
      </c>
    </row>
    <row r="146" spans="1:1" x14ac:dyDescent="0.25">
      <c r="A146" s="26" t="s">
        <v>413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D13"/>
  <sheetViews>
    <sheetView workbookViewId="0">
      <selection activeCell="H9" sqref="H9"/>
    </sheetView>
  </sheetViews>
  <sheetFormatPr baseColWidth="10" defaultRowHeight="15" x14ac:dyDescent="0.25"/>
  <sheetData>
    <row r="4" spans="1:4" x14ac:dyDescent="0.25">
      <c r="A4" t="s">
        <v>3154</v>
      </c>
    </row>
    <row r="6" spans="1:4" x14ac:dyDescent="0.25">
      <c r="A6" t="s">
        <v>3188</v>
      </c>
    </row>
    <row r="7" spans="1:4" x14ac:dyDescent="0.25">
      <c r="A7" t="s">
        <v>3189</v>
      </c>
    </row>
    <row r="10" spans="1:4" x14ac:dyDescent="0.25">
      <c r="A10" s="38" t="s">
        <v>3159</v>
      </c>
    </row>
    <row r="12" spans="1:4" x14ac:dyDescent="0.25">
      <c r="A12" t="s">
        <v>3155</v>
      </c>
      <c r="D12" t="s">
        <v>3156</v>
      </c>
    </row>
    <row r="13" spans="1:4" x14ac:dyDescent="0.25">
      <c r="A13" t="s">
        <v>3157</v>
      </c>
      <c r="D13" t="s">
        <v>3158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301"/>
  <sheetViews>
    <sheetView topLeftCell="E1" workbookViewId="0">
      <selection activeCell="I1" sqref="I1"/>
    </sheetView>
  </sheetViews>
  <sheetFormatPr baseColWidth="10" defaultRowHeight="15" x14ac:dyDescent="0.25"/>
  <cols>
    <col min="1" max="1" width="5.7109375" customWidth="1"/>
    <col min="2" max="2" width="15.28515625" customWidth="1"/>
    <col min="3" max="3" width="17.5703125" customWidth="1"/>
    <col min="4" max="4" width="33.42578125" customWidth="1"/>
    <col min="5" max="5" width="25.7109375" customWidth="1"/>
    <col min="6" max="6" width="19.85546875" customWidth="1"/>
    <col min="7" max="7" width="31.42578125" customWidth="1"/>
    <col min="8" max="8" width="37.140625" customWidth="1"/>
    <col min="9" max="9" width="37.140625" style="33" customWidth="1"/>
    <col min="10" max="10" width="13" customWidth="1"/>
    <col min="11" max="13" width="34.5703125" customWidth="1"/>
    <col min="14" max="14" width="2.85546875" customWidth="1"/>
    <col min="15" max="15" width="17.140625" customWidth="1"/>
    <col min="16" max="16" width="37.85546875" customWidth="1"/>
    <col min="17" max="17" width="2.28515625" customWidth="1"/>
    <col min="18" max="18" width="14.140625" customWidth="1"/>
    <col min="19" max="19" width="46.140625" customWidth="1"/>
  </cols>
  <sheetData>
    <row r="1" spans="1:19" x14ac:dyDescent="0.25">
      <c r="A1" t="s">
        <v>25</v>
      </c>
      <c r="B1" s="38" t="s">
        <v>2810</v>
      </c>
      <c r="C1" t="s">
        <v>2840</v>
      </c>
      <c r="P1" s="32" t="s">
        <v>2575</v>
      </c>
    </row>
    <row r="2" spans="1:19" x14ac:dyDescent="0.25">
      <c r="A2" t="s">
        <v>25</v>
      </c>
      <c r="C2" t="s">
        <v>2811</v>
      </c>
    </row>
    <row r="3" spans="1:19" x14ac:dyDescent="0.25">
      <c r="G3" s="83" t="s">
        <v>3150</v>
      </c>
      <c r="H3" s="83" t="s">
        <v>3151</v>
      </c>
      <c r="I3" s="42" t="s">
        <v>3199</v>
      </c>
      <c r="J3" s="32"/>
      <c r="K3" s="32" t="s">
        <v>2812</v>
      </c>
      <c r="L3" s="32" t="s">
        <v>2812</v>
      </c>
      <c r="M3" s="32"/>
      <c r="O3" s="72" t="s">
        <v>2570</v>
      </c>
      <c r="R3" s="72" t="s">
        <v>2571</v>
      </c>
    </row>
    <row r="4" spans="1:19" x14ac:dyDescent="0.25">
      <c r="H4" t="s">
        <v>3152</v>
      </c>
      <c r="K4" t="s">
        <v>3062</v>
      </c>
    </row>
    <row r="5" spans="1:19" s="32" customFormat="1" x14ac:dyDescent="0.25">
      <c r="A5" s="32" t="s">
        <v>2605</v>
      </c>
      <c r="B5" s="32" t="s">
        <v>2572</v>
      </c>
      <c r="C5" s="32" t="s">
        <v>2627</v>
      </c>
      <c r="D5" s="32" t="s">
        <v>2574</v>
      </c>
      <c r="E5" s="32" t="s">
        <v>2628</v>
      </c>
      <c r="F5" s="32" t="s">
        <v>2686</v>
      </c>
      <c r="G5" s="32" t="s">
        <v>2945</v>
      </c>
      <c r="H5" s="32" t="s">
        <v>3153</v>
      </c>
      <c r="I5" s="42"/>
      <c r="K5" s="32" t="s">
        <v>2944</v>
      </c>
      <c r="L5" s="32" t="s">
        <v>2946</v>
      </c>
      <c r="M5" s="32" t="s">
        <v>2828</v>
      </c>
      <c r="O5" s="32" t="s">
        <v>2573</v>
      </c>
      <c r="P5" s="32" t="s">
        <v>560</v>
      </c>
      <c r="R5" s="32" t="s">
        <v>2573</v>
      </c>
      <c r="S5" s="32" t="s">
        <v>560</v>
      </c>
    </row>
    <row r="7" spans="1:19" x14ac:dyDescent="0.25">
      <c r="B7" s="32" t="s">
        <v>2609</v>
      </c>
    </row>
    <row r="8" spans="1:19" x14ac:dyDescent="0.25">
      <c r="B8" s="32"/>
    </row>
    <row r="9" spans="1:19" x14ac:dyDescent="0.25">
      <c r="A9" s="79">
        <v>1</v>
      </c>
      <c r="B9" t="s">
        <v>2607</v>
      </c>
      <c r="C9" t="s">
        <v>189</v>
      </c>
      <c r="D9" t="s">
        <v>2608</v>
      </c>
      <c r="E9" t="s">
        <v>188</v>
      </c>
      <c r="G9" s="51" t="s">
        <v>2970</v>
      </c>
      <c r="H9" s="51" t="s">
        <v>3163</v>
      </c>
      <c r="I9" s="84" t="s">
        <v>3200</v>
      </c>
      <c r="J9" s="43">
        <v>1</v>
      </c>
      <c r="K9" s="75" t="s">
        <v>3015</v>
      </c>
      <c r="L9" s="51"/>
      <c r="M9" s="51"/>
    </row>
    <row r="10" spans="1:19" x14ac:dyDescent="0.25">
      <c r="A10" s="73">
        <f>+A9+1</f>
        <v>2</v>
      </c>
      <c r="B10" t="s">
        <v>2607</v>
      </c>
      <c r="C10" t="s">
        <v>189</v>
      </c>
      <c r="E10" t="s">
        <v>2802</v>
      </c>
      <c r="G10" s="51" t="s">
        <v>2971</v>
      </c>
      <c r="H10" s="51"/>
      <c r="I10" s="42"/>
      <c r="J10">
        <f>+J9+1</f>
        <v>2</v>
      </c>
      <c r="K10" s="75" t="s">
        <v>3016</v>
      </c>
      <c r="L10" s="51"/>
      <c r="M10" s="51"/>
    </row>
    <row r="11" spans="1:19" x14ac:dyDescent="0.25">
      <c r="A11">
        <f t="shared" ref="A11:A74" si="0">+A10+1</f>
        <v>3</v>
      </c>
      <c r="B11" t="s">
        <v>2607</v>
      </c>
      <c r="C11" t="s">
        <v>189</v>
      </c>
      <c r="H11" s="48" t="s">
        <v>3167</v>
      </c>
      <c r="J11">
        <f t="shared" ref="J11:J74" si="1">+J10+1</f>
        <v>3</v>
      </c>
    </row>
    <row r="12" spans="1:19" x14ac:dyDescent="0.25">
      <c r="A12">
        <f t="shared" si="0"/>
        <v>4</v>
      </c>
      <c r="B12" t="s">
        <v>2607</v>
      </c>
      <c r="H12" s="48"/>
      <c r="J12">
        <f t="shared" si="1"/>
        <v>4</v>
      </c>
    </row>
    <row r="13" spans="1:19" x14ac:dyDescent="0.25">
      <c r="A13">
        <f t="shared" si="0"/>
        <v>5</v>
      </c>
      <c r="B13" t="s">
        <v>2607</v>
      </c>
      <c r="C13" t="s">
        <v>2611</v>
      </c>
      <c r="F13" t="s">
        <v>116</v>
      </c>
      <c r="G13" s="51" t="s">
        <v>2900</v>
      </c>
      <c r="H13" s="51" t="s">
        <v>3164</v>
      </c>
      <c r="I13" s="42"/>
      <c r="J13">
        <f t="shared" si="1"/>
        <v>5</v>
      </c>
      <c r="K13" s="75" t="s">
        <v>3023</v>
      </c>
    </row>
    <row r="14" spans="1:19" x14ac:dyDescent="0.25">
      <c r="A14" s="73">
        <f t="shared" si="0"/>
        <v>6</v>
      </c>
      <c r="B14" t="s">
        <v>2607</v>
      </c>
      <c r="C14" t="s">
        <v>2611</v>
      </c>
      <c r="F14" t="s">
        <v>2731</v>
      </c>
      <c r="G14" s="51" t="s">
        <v>2939</v>
      </c>
      <c r="H14" s="51" t="s">
        <v>3165</v>
      </c>
      <c r="I14" s="84" t="s">
        <v>3205</v>
      </c>
      <c r="J14">
        <f t="shared" si="1"/>
        <v>6</v>
      </c>
      <c r="K14" s="75" t="s">
        <v>3024</v>
      </c>
    </row>
    <row r="15" spans="1:19" x14ac:dyDescent="0.25">
      <c r="A15" s="73">
        <f t="shared" si="0"/>
        <v>7</v>
      </c>
      <c r="B15" t="s">
        <v>2607</v>
      </c>
      <c r="C15" t="s">
        <v>2611</v>
      </c>
      <c r="F15" t="s">
        <v>2732</v>
      </c>
      <c r="G15" s="51" t="s">
        <v>3008</v>
      </c>
      <c r="H15" s="51" t="s">
        <v>3175</v>
      </c>
      <c r="I15" s="42" t="s">
        <v>3240</v>
      </c>
      <c r="J15">
        <f t="shared" si="1"/>
        <v>7</v>
      </c>
      <c r="K15" s="75" t="s">
        <v>3025</v>
      </c>
    </row>
    <row r="16" spans="1:19" x14ac:dyDescent="0.25">
      <c r="A16" s="73">
        <f t="shared" si="0"/>
        <v>8</v>
      </c>
      <c r="B16" t="s">
        <v>2607</v>
      </c>
      <c r="C16" t="s">
        <v>2611</v>
      </c>
      <c r="F16" t="s">
        <v>2733</v>
      </c>
      <c r="G16" s="51" t="s">
        <v>2899</v>
      </c>
      <c r="H16" s="51"/>
      <c r="I16" s="42"/>
      <c r="J16">
        <f t="shared" si="1"/>
        <v>8</v>
      </c>
      <c r="K16" s="75" t="s">
        <v>2899</v>
      </c>
    </row>
    <row r="17" spans="1:13" x14ac:dyDescent="0.25">
      <c r="A17">
        <f t="shared" si="0"/>
        <v>9</v>
      </c>
      <c r="B17" t="s">
        <v>2607</v>
      </c>
      <c r="C17" t="s">
        <v>2611</v>
      </c>
      <c r="F17" t="s">
        <v>2734</v>
      </c>
      <c r="G17" s="51"/>
      <c r="H17" s="51"/>
      <c r="I17" s="42"/>
      <c r="J17">
        <f t="shared" si="1"/>
        <v>9</v>
      </c>
      <c r="K17" s="75"/>
    </row>
    <row r="18" spans="1:13" x14ac:dyDescent="0.25">
      <c r="A18" s="73">
        <f t="shared" si="0"/>
        <v>10</v>
      </c>
      <c r="B18" t="s">
        <v>2607</v>
      </c>
      <c r="C18" t="s">
        <v>2611</v>
      </c>
      <c r="F18" t="s">
        <v>201</v>
      </c>
      <c r="G18" s="51" t="s">
        <v>2973</v>
      </c>
      <c r="H18" s="80" t="s">
        <v>3375</v>
      </c>
      <c r="I18" s="42" t="s">
        <v>3202</v>
      </c>
      <c r="J18">
        <f t="shared" si="1"/>
        <v>10</v>
      </c>
      <c r="K18" s="75" t="s">
        <v>3018</v>
      </c>
    </row>
    <row r="19" spans="1:13" x14ac:dyDescent="0.25">
      <c r="A19">
        <f t="shared" si="0"/>
        <v>11</v>
      </c>
      <c r="B19" t="s">
        <v>2607</v>
      </c>
      <c r="C19" t="s">
        <v>2611</v>
      </c>
      <c r="F19" t="s">
        <v>2735</v>
      </c>
      <c r="G19" s="51" t="s">
        <v>2900</v>
      </c>
      <c r="H19" s="51"/>
      <c r="I19" s="42"/>
      <c r="J19">
        <f t="shared" si="1"/>
        <v>11</v>
      </c>
      <c r="K19" s="75" t="s">
        <v>3019</v>
      </c>
    </row>
    <row r="20" spans="1:13" x14ac:dyDescent="0.25">
      <c r="A20" s="73">
        <f t="shared" si="0"/>
        <v>12</v>
      </c>
      <c r="B20" t="s">
        <v>2607</v>
      </c>
      <c r="C20" t="s">
        <v>2611</v>
      </c>
      <c r="F20" t="s">
        <v>2736</v>
      </c>
      <c r="G20" s="51" t="s">
        <v>2979</v>
      </c>
      <c r="H20" s="80" t="s">
        <v>3170</v>
      </c>
      <c r="I20" s="42" t="s">
        <v>3365</v>
      </c>
      <c r="J20">
        <f t="shared" si="1"/>
        <v>12</v>
      </c>
      <c r="K20" s="75" t="s">
        <v>3020</v>
      </c>
    </row>
    <row r="21" spans="1:13" x14ac:dyDescent="0.25">
      <c r="A21" s="73">
        <f t="shared" si="0"/>
        <v>13</v>
      </c>
      <c r="B21" t="s">
        <v>2607</v>
      </c>
      <c r="C21" t="s">
        <v>2611</v>
      </c>
      <c r="F21" t="s">
        <v>2737</v>
      </c>
      <c r="G21" s="51" t="s">
        <v>2974</v>
      </c>
      <c r="H21" s="80" t="s">
        <v>3166</v>
      </c>
      <c r="I21" s="42"/>
      <c r="J21">
        <f t="shared" si="1"/>
        <v>13</v>
      </c>
      <c r="K21" s="80" t="s">
        <v>3017</v>
      </c>
    </row>
    <row r="22" spans="1:13" x14ac:dyDescent="0.25">
      <c r="A22" s="73">
        <f t="shared" si="0"/>
        <v>14</v>
      </c>
      <c r="B22" t="s">
        <v>2607</v>
      </c>
      <c r="C22" t="s">
        <v>2611</v>
      </c>
      <c r="F22" t="s">
        <v>2738</v>
      </c>
      <c r="G22" s="51" t="s">
        <v>2972</v>
      </c>
      <c r="H22" s="51" t="s">
        <v>585</v>
      </c>
      <c r="I22" s="42" t="s">
        <v>585</v>
      </c>
      <c r="J22">
        <f t="shared" si="1"/>
        <v>14</v>
      </c>
      <c r="K22" s="75" t="s">
        <v>3014</v>
      </c>
    </row>
    <row r="23" spans="1:13" x14ac:dyDescent="0.25">
      <c r="A23">
        <f t="shared" si="0"/>
        <v>15</v>
      </c>
      <c r="B23" t="s">
        <v>2607</v>
      </c>
      <c r="C23" t="s">
        <v>2611</v>
      </c>
      <c r="F23" t="s">
        <v>2739</v>
      </c>
      <c r="G23" s="51" t="s">
        <v>2940</v>
      </c>
      <c r="H23" s="51"/>
      <c r="I23" s="42"/>
      <c r="J23">
        <f t="shared" si="1"/>
        <v>15</v>
      </c>
      <c r="K23" s="75" t="s">
        <v>3021</v>
      </c>
    </row>
    <row r="24" spans="1:13" x14ac:dyDescent="0.25">
      <c r="A24">
        <f t="shared" si="0"/>
        <v>16</v>
      </c>
      <c r="B24" t="s">
        <v>2607</v>
      </c>
      <c r="C24" t="s">
        <v>2611</v>
      </c>
      <c r="F24" t="s">
        <v>2740</v>
      </c>
      <c r="J24">
        <f t="shared" si="1"/>
        <v>16</v>
      </c>
    </row>
    <row r="25" spans="1:13" x14ac:dyDescent="0.25">
      <c r="A25">
        <f t="shared" si="0"/>
        <v>17</v>
      </c>
      <c r="B25" t="s">
        <v>2607</v>
      </c>
      <c r="C25" t="s">
        <v>2611</v>
      </c>
      <c r="F25" t="s">
        <v>2742</v>
      </c>
      <c r="G25" s="51" t="s">
        <v>2980</v>
      </c>
      <c r="H25" s="51"/>
      <c r="I25" s="42"/>
      <c r="J25">
        <f t="shared" si="1"/>
        <v>17</v>
      </c>
    </row>
    <row r="26" spans="1:13" x14ac:dyDescent="0.25">
      <c r="A26">
        <f t="shared" si="0"/>
        <v>18</v>
      </c>
      <c r="B26" t="s">
        <v>2607</v>
      </c>
      <c r="C26" t="s">
        <v>2611</v>
      </c>
      <c r="D26" t="s">
        <v>2741</v>
      </c>
      <c r="F26" t="s">
        <v>2743</v>
      </c>
      <c r="J26">
        <f t="shared" si="1"/>
        <v>18</v>
      </c>
    </row>
    <row r="27" spans="1:13" x14ac:dyDescent="0.25">
      <c r="A27">
        <f t="shared" si="0"/>
        <v>19</v>
      </c>
      <c r="B27" t="s">
        <v>2607</v>
      </c>
      <c r="C27" t="s">
        <v>2611</v>
      </c>
      <c r="D27" t="s">
        <v>2741</v>
      </c>
      <c r="F27" t="s">
        <v>2744</v>
      </c>
      <c r="J27">
        <f t="shared" si="1"/>
        <v>19</v>
      </c>
    </row>
    <row r="28" spans="1:13" x14ac:dyDescent="0.25">
      <c r="A28">
        <f t="shared" si="0"/>
        <v>20</v>
      </c>
      <c r="B28" t="s">
        <v>2607</v>
      </c>
      <c r="C28" t="s">
        <v>2611</v>
      </c>
      <c r="D28" t="s">
        <v>2741</v>
      </c>
      <c r="F28" t="s">
        <v>46</v>
      </c>
      <c r="J28">
        <f t="shared" si="1"/>
        <v>20</v>
      </c>
    </row>
    <row r="29" spans="1:13" x14ac:dyDescent="0.25">
      <c r="A29">
        <f t="shared" si="0"/>
        <v>21</v>
      </c>
      <c r="B29" t="s">
        <v>2607</v>
      </c>
      <c r="C29" t="s">
        <v>2611</v>
      </c>
      <c r="D29" t="s">
        <v>2741</v>
      </c>
      <c r="F29" t="s">
        <v>2745</v>
      </c>
      <c r="J29">
        <f t="shared" si="1"/>
        <v>21</v>
      </c>
    </row>
    <row r="30" spans="1:13" x14ac:dyDescent="0.25">
      <c r="A30">
        <f t="shared" si="0"/>
        <v>22</v>
      </c>
      <c r="B30" t="s">
        <v>2607</v>
      </c>
      <c r="C30" t="s">
        <v>2611</v>
      </c>
      <c r="D30" t="s">
        <v>2741</v>
      </c>
      <c r="F30" t="s">
        <v>189</v>
      </c>
      <c r="J30">
        <f t="shared" si="1"/>
        <v>22</v>
      </c>
      <c r="K30" s="75" t="s">
        <v>3022</v>
      </c>
      <c r="L30" s="75"/>
      <c r="M30" s="75"/>
    </row>
    <row r="31" spans="1:13" x14ac:dyDescent="0.25">
      <c r="A31">
        <f t="shared" si="0"/>
        <v>23</v>
      </c>
      <c r="B31" t="s">
        <v>2607</v>
      </c>
      <c r="C31" t="s">
        <v>2612</v>
      </c>
      <c r="D31" t="s">
        <v>2706</v>
      </c>
      <c r="E31" t="s">
        <v>2816</v>
      </c>
      <c r="F31" t="s">
        <v>2815</v>
      </c>
      <c r="H31" s="51" t="s">
        <v>3168</v>
      </c>
      <c r="I31" s="42"/>
      <c r="J31">
        <f t="shared" si="1"/>
        <v>23</v>
      </c>
      <c r="K31" s="75" t="s">
        <v>2814</v>
      </c>
    </row>
    <row r="32" spans="1:13" x14ac:dyDescent="0.25">
      <c r="A32">
        <f t="shared" si="0"/>
        <v>24</v>
      </c>
      <c r="B32" t="s">
        <v>2607</v>
      </c>
      <c r="C32" t="s">
        <v>2612</v>
      </c>
      <c r="D32" t="s">
        <v>2706</v>
      </c>
      <c r="E32" t="s">
        <v>2816</v>
      </c>
      <c r="F32" t="s">
        <v>2817</v>
      </c>
      <c r="H32" s="51" t="s">
        <v>585</v>
      </c>
      <c r="I32" s="42"/>
      <c r="J32">
        <f t="shared" si="1"/>
        <v>24</v>
      </c>
      <c r="K32" s="75" t="s">
        <v>2825</v>
      </c>
    </row>
    <row r="33" spans="1:11" x14ac:dyDescent="0.25">
      <c r="A33">
        <f t="shared" si="0"/>
        <v>25</v>
      </c>
      <c r="B33" t="s">
        <v>2607</v>
      </c>
      <c r="C33" t="s">
        <v>2612</v>
      </c>
      <c r="D33" t="s">
        <v>2706</v>
      </c>
      <c r="E33" t="s">
        <v>2816</v>
      </c>
      <c r="F33" t="s">
        <v>2819</v>
      </c>
      <c r="H33" s="51" t="s">
        <v>585</v>
      </c>
      <c r="I33" s="42"/>
      <c r="J33">
        <f t="shared" si="1"/>
        <v>25</v>
      </c>
      <c r="K33" s="75" t="s">
        <v>2826</v>
      </c>
    </row>
    <row r="34" spans="1:11" x14ac:dyDescent="0.25">
      <c r="A34">
        <f t="shared" si="0"/>
        <v>26</v>
      </c>
      <c r="B34" t="s">
        <v>2607</v>
      </c>
      <c r="C34" t="s">
        <v>2612</v>
      </c>
      <c r="D34" t="s">
        <v>2706</v>
      </c>
      <c r="E34" t="s">
        <v>2816</v>
      </c>
      <c r="F34" t="s">
        <v>2820</v>
      </c>
      <c r="H34" s="51" t="s">
        <v>585</v>
      </c>
      <c r="I34" s="42"/>
      <c r="J34">
        <f t="shared" si="1"/>
        <v>26</v>
      </c>
      <c r="K34" s="75" t="s">
        <v>2899</v>
      </c>
    </row>
    <row r="35" spans="1:11" x14ac:dyDescent="0.25">
      <c r="A35">
        <f t="shared" si="0"/>
        <v>27</v>
      </c>
      <c r="B35" t="s">
        <v>2607</v>
      </c>
      <c r="C35" t="s">
        <v>2612</v>
      </c>
      <c r="D35" t="s">
        <v>2706</v>
      </c>
      <c r="E35" t="s">
        <v>2816</v>
      </c>
      <c r="F35" t="s">
        <v>2821</v>
      </c>
      <c r="H35" s="51" t="s">
        <v>585</v>
      </c>
      <c r="I35" s="42"/>
      <c r="J35">
        <f t="shared" si="1"/>
        <v>27</v>
      </c>
      <c r="K35" s="75" t="s">
        <v>3026</v>
      </c>
    </row>
    <row r="36" spans="1:11" x14ac:dyDescent="0.25">
      <c r="A36">
        <f t="shared" si="0"/>
        <v>28</v>
      </c>
      <c r="B36" t="s">
        <v>2607</v>
      </c>
      <c r="C36" t="s">
        <v>2612</v>
      </c>
      <c r="D36" t="s">
        <v>2706</v>
      </c>
      <c r="E36" t="s">
        <v>2816</v>
      </c>
      <c r="F36" t="s">
        <v>2822</v>
      </c>
      <c r="H36" s="51" t="s">
        <v>585</v>
      </c>
      <c r="I36" s="42"/>
      <c r="J36">
        <f t="shared" si="1"/>
        <v>28</v>
      </c>
      <c r="K36" s="75" t="s">
        <v>3027</v>
      </c>
    </row>
    <row r="37" spans="1:11" x14ac:dyDescent="0.25">
      <c r="A37">
        <f t="shared" si="0"/>
        <v>29</v>
      </c>
      <c r="B37" t="s">
        <v>2607</v>
      </c>
      <c r="C37" t="s">
        <v>2612</v>
      </c>
      <c r="D37" t="s">
        <v>2706</v>
      </c>
      <c r="E37" t="s">
        <v>2816</v>
      </c>
      <c r="F37" t="s">
        <v>2824</v>
      </c>
      <c r="H37" s="51" t="s">
        <v>585</v>
      </c>
      <c r="I37" s="42"/>
      <c r="J37">
        <f t="shared" si="1"/>
        <v>29</v>
      </c>
      <c r="K37" s="75" t="s">
        <v>3028</v>
      </c>
    </row>
    <row r="38" spans="1:11" x14ac:dyDescent="0.25">
      <c r="A38">
        <f t="shared" si="0"/>
        <v>30</v>
      </c>
      <c r="B38" t="s">
        <v>2607</v>
      </c>
      <c r="C38" t="s">
        <v>2612</v>
      </c>
      <c r="D38" t="s">
        <v>2706</v>
      </c>
      <c r="E38" t="s">
        <v>2816</v>
      </c>
      <c r="F38" t="s">
        <v>2857</v>
      </c>
      <c r="H38" s="51" t="s">
        <v>585</v>
      </c>
      <c r="I38" s="42"/>
      <c r="J38">
        <f t="shared" si="1"/>
        <v>30</v>
      </c>
      <c r="K38" s="75" t="s">
        <v>3063</v>
      </c>
    </row>
    <row r="39" spans="1:11" x14ac:dyDescent="0.25">
      <c r="A39">
        <f t="shared" si="0"/>
        <v>31</v>
      </c>
      <c r="B39" t="s">
        <v>2607</v>
      </c>
      <c r="C39" t="s">
        <v>2612</v>
      </c>
      <c r="D39" t="s">
        <v>2706</v>
      </c>
      <c r="E39" t="s">
        <v>2816</v>
      </c>
      <c r="F39" t="s">
        <v>2823</v>
      </c>
      <c r="H39" s="51" t="s">
        <v>585</v>
      </c>
      <c r="I39" s="42"/>
      <c r="J39">
        <f t="shared" si="1"/>
        <v>31</v>
      </c>
      <c r="K39" s="75" t="s">
        <v>3029</v>
      </c>
    </row>
    <row r="40" spans="1:11" x14ac:dyDescent="0.25">
      <c r="A40">
        <f t="shared" si="0"/>
        <v>32</v>
      </c>
      <c r="B40" t="s">
        <v>2607</v>
      </c>
      <c r="C40" t="s">
        <v>2612</v>
      </c>
      <c r="D40" t="s">
        <v>2706</v>
      </c>
      <c r="E40" t="s">
        <v>2816</v>
      </c>
      <c r="F40" t="s">
        <v>2712</v>
      </c>
      <c r="H40" s="51" t="s">
        <v>585</v>
      </c>
      <c r="I40" s="42"/>
      <c r="J40">
        <f t="shared" si="1"/>
        <v>32</v>
      </c>
      <c r="K40" s="75" t="s">
        <v>3030</v>
      </c>
    </row>
    <row r="41" spans="1:11" x14ac:dyDescent="0.25">
      <c r="A41">
        <f t="shared" si="0"/>
        <v>33</v>
      </c>
      <c r="B41" t="s">
        <v>2607</v>
      </c>
      <c r="C41" t="s">
        <v>2612</v>
      </c>
      <c r="D41" t="s">
        <v>2706</v>
      </c>
      <c r="E41" t="s">
        <v>2816</v>
      </c>
      <c r="F41" t="s">
        <v>2827</v>
      </c>
      <c r="H41" s="51" t="s">
        <v>585</v>
      </c>
      <c r="I41" s="42"/>
      <c r="J41">
        <f t="shared" si="1"/>
        <v>33</v>
      </c>
      <c r="K41" s="75" t="s">
        <v>3031</v>
      </c>
    </row>
    <row r="42" spans="1:11" x14ac:dyDescent="0.25">
      <c r="A42">
        <f t="shared" si="0"/>
        <v>34</v>
      </c>
      <c r="B42" t="s">
        <v>2607</v>
      </c>
      <c r="C42" t="s">
        <v>2612</v>
      </c>
      <c r="D42" t="s">
        <v>2706</v>
      </c>
      <c r="E42" t="s">
        <v>2816</v>
      </c>
      <c r="F42" t="s">
        <v>3169</v>
      </c>
      <c r="H42" s="48" t="s">
        <v>3171</v>
      </c>
      <c r="J42">
        <f t="shared" si="1"/>
        <v>34</v>
      </c>
      <c r="K42" s="75" t="s">
        <v>2852</v>
      </c>
    </row>
    <row r="43" spans="1:11" x14ac:dyDescent="0.25">
      <c r="A43" s="73">
        <f t="shared" si="0"/>
        <v>35</v>
      </c>
      <c r="B43" t="s">
        <v>2607</v>
      </c>
      <c r="C43" t="s">
        <v>2612</v>
      </c>
      <c r="D43" t="s">
        <v>2707</v>
      </c>
      <c r="E43" t="s">
        <v>2707</v>
      </c>
      <c r="F43" t="s">
        <v>2853</v>
      </c>
      <c r="G43" s="51" t="s">
        <v>2981</v>
      </c>
      <c r="H43" s="51" t="s">
        <v>3180</v>
      </c>
      <c r="I43" s="42" t="s">
        <v>3206</v>
      </c>
      <c r="J43">
        <f t="shared" si="1"/>
        <v>35</v>
      </c>
    </row>
    <row r="44" spans="1:11" x14ac:dyDescent="0.25">
      <c r="A44" s="73">
        <f t="shared" si="0"/>
        <v>36</v>
      </c>
      <c r="B44" t="s">
        <v>2607</v>
      </c>
      <c r="C44" t="s">
        <v>2612</v>
      </c>
      <c r="D44" t="s">
        <v>2707</v>
      </c>
      <c r="E44" t="s">
        <v>2707</v>
      </c>
      <c r="F44" t="s">
        <v>2854</v>
      </c>
      <c r="G44" s="51" t="s">
        <v>2982</v>
      </c>
      <c r="H44" s="51" t="s">
        <v>3181</v>
      </c>
      <c r="I44" s="42" t="s">
        <v>585</v>
      </c>
      <c r="J44">
        <f t="shared" si="1"/>
        <v>36</v>
      </c>
    </row>
    <row r="45" spans="1:11" x14ac:dyDescent="0.25">
      <c r="A45" s="73">
        <f t="shared" si="0"/>
        <v>37</v>
      </c>
      <c r="B45" t="s">
        <v>2607</v>
      </c>
      <c r="C45" t="s">
        <v>2612</v>
      </c>
      <c r="D45" t="s">
        <v>2707</v>
      </c>
      <c r="E45" t="s">
        <v>2707</v>
      </c>
      <c r="F45" t="s">
        <v>2855</v>
      </c>
      <c r="G45" s="51" t="s">
        <v>2983</v>
      </c>
      <c r="H45" s="51"/>
      <c r="I45" s="42" t="s">
        <v>585</v>
      </c>
      <c r="J45">
        <f t="shared" si="1"/>
        <v>37</v>
      </c>
    </row>
    <row r="46" spans="1:11" x14ac:dyDescent="0.25">
      <c r="A46">
        <f t="shared" si="0"/>
        <v>38</v>
      </c>
      <c r="F46" t="s">
        <v>2862</v>
      </c>
      <c r="G46" s="51" t="s">
        <v>2863</v>
      </c>
      <c r="H46" s="51"/>
      <c r="I46" s="42" t="s">
        <v>3207</v>
      </c>
      <c r="J46">
        <f t="shared" si="1"/>
        <v>38</v>
      </c>
    </row>
    <row r="47" spans="1:11" x14ac:dyDescent="0.25">
      <c r="A47" s="73">
        <f t="shared" si="0"/>
        <v>39</v>
      </c>
      <c r="B47" t="s">
        <v>2607</v>
      </c>
      <c r="C47" t="s">
        <v>2612</v>
      </c>
      <c r="D47" t="s">
        <v>2707</v>
      </c>
      <c r="E47" t="s">
        <v>2707</v>
      </c>
      <c r="F47" t="s">
        <v>2821</v>
      </c>
      <c r="G47" s="51" t="s">
        <v>2984</v>
      </c>
      <c r="H47" s="80" t="s">
        <v>3183</v>
      </c>
      <c r="I47" s="42" t="s">
        <v>585</v>
      </c>
      <c r="J47">
        <f t="shared" si="1"/>
        <v>39</v>
      </c>
      <c r="K47" s="75" t="s">
        <v>25</v>
      </c>
    </row>
    <row r="48" spans="1:11" x14ac:dyDescent="0.25">
      <c r="A48" s="73">
        <f t="shared" si="0"/>
        <v>40</v>
      </c>
      <c r="B48" t="s">
        <v>2607</v>
      </c>
      <c r="C48" t="s">
        <v>2612</v>
      </c>
      <c r="D48" t="s">
        <v>2707</v>
      </c>
      <c r="E48" t="s">
        <v>2707</v>
      </c>
      <c r="F48" t="s">
        <v>2822</v>
      </c>
      <c r="G48" s="51" t="s">
        <v>2985</v>
      </c>
      <c r="H48" s="51"/>
      <c r="I48" s="42" t="s">
        <v>3019</v>
      </c>
      <c r="J48">
        <f t="shared" si="1"/>
        <v>40</v>
      </c>
    </row>
    <row r="49" spans="1:11" x14ac:dyDescent="0.25">
      <c r="A49" s="73">
        <f t="shared" si="0"/>
        <v>41</v>
      </c>
      <c r="B49" t="s">
        <v>2607</v>
      </c>
      <c r="C49" t="s">
        <v>2612</v>
      </c>
      <c r="D49" t="s">
        <v>2707</v>
      </c>
      <c r="E49" t="s">
        <v>2707</v>
      </c>
      <c r="F49" t="s">
        <v>2824</v>
      </c>
      <c r="G49" s="51" t="s">
        <v>2864</v>
      </c>
      <c r="H49" s="51"/>
      <c r="I49" s="42" t="s">
        <v>585</v>
      </c>
      <c r="J49">
        <f t="shared" si="1"/>
        <v>41</v>
      </c>
    </row>
    <row r="50" spans="1:11" x14ac:dyDescent="0.25">
      <c r="A50" s="40">
        <f t="shared" si="0"/>
        <v>42</v>
      </c>
      <c r="B50" t="s">
        <v>2607</v>
      </c>
      <c r="C50" t="s">
        <v>2612</v>
      </c>
      <c r="D50" t="s">
        <v>2707</v>
      </c>
      <c r="E50" t="s">
        <v>2707</v>
      </c>
      <c r="F50" t="s">
        <v>2856</v>
      </c>
      <c r="G50" s="51" t="s">
        <v>2987</v>
      </c>
      <c r="H50" s="51"/>
      <c r="I50" s="42" t="s">
        <v>585</v>
      </c>
      <c r="J50">
        <f t="shared" si="1"/>
        <v>42</v>
      </c>
    </row>
    <row r="51" spans="1:11" x14ac:dyDescent="0.25">
      <c r="A51" s="73">
        <f t="shared" si="0"/>
        <v>43</v>
      </c>
      <c r="B51" t="s">
        <v>2607</v>
      </c>
      <c r="C51" t="s">
        <v>2612</v>
      </c>
      <c r="D51" t="s">
        <v>2707</v>
      </c>
      <c r="E51" t="s">
        <v>2707</v>
      </c>
      <c r="F51" t="s">
        <v>2858</v>
      </c>
      <c r="G51" s="51" t="s">
        <v>2986</v>
      </c>
      <c r="H51" s="51" t="s">
        <v>3182</v>
      </c>
      <c r="I51" s="42" t="s">
        <v>585</v>
      </c>
      <c r="J51">
        <f t="shared" si="1"/>
        <v>43</v>
      </c>
    </row>
    <row r="52" spans="1:11" x14ac:dyDescent="0.25">
      <c r="A52" s="73">
        <f t="shared" si="0"/>
        <v>44</v>
      </c>
      <c r="B52" t="s">
        <v>2607</v>
      </c>
      <c r="C52" t="s">
        <v>2612</v>
      </c>
      <c r="D52" t="s">
        <v>2707</v>
      </c>
      <c r="E52" t="s">
        <v>2707</v>
      </c>
      <c r="F52" t="s">
        <v>2712</v>
      </c>
      <c r="G52" s="51" t="s">
        <v>2988</v>
      </c>
      <c r="H52" s="51"/>
      <c r="I52" s="42" t="s">
        <v>585</v>
      </c>
      <c r="J52">
        <f t="shared" si="1"/>
        <v>44</v>
      </c>
    </row>
    <row r="53" spans="1:11" x14ac:dyDescent="0.25">
      <c r="A53" s="73">
        <f t="shared" si="0"/>
        <v>45</v>
      </c>
      <c r="B53" t="s">
        <v>2607</v>
      </c>
      <c r="C53" t="s">
        <v>2612</v>
      </c>
      <c r="D53" t="s">
        <v>2707</v>
      </c>
      <c r="E53" t="s">
        <v>2707</v>
      </c>
      <c r="F53" t="s">
        <v>2859</v>
      </c>
      <c r="G53" s="51" t="s">
        <v>2989</v>
      </c>
      <c r="H53" s="51"/>
      <c r="I53" s="42" t="s">
        <v>585</v>
      </c>
      <c r="J53">
        <f t="shared" si="1"/>
        <v>45</v>
      </c>
    </row>
    <row r="54" spans="1:11" x14ac:dyDescent="0.25">
      <c r="A54" s="73">
        <f t="shared" si="0"/>
        <v>46</v>
      </c>
      <c r="B54" t="s">
        <v>2607</v>
      </c>
      <c r="C54" t="s">
        <v>2612</v>
      </c>
      <c r="D54" t="s">
        <v>2707</v>
      </c>
      <c r="E54" t="s">
        <v>2707</v>
      </c>
      <c r="F54" t="s">
        <v>2860</v>
      </c>
      <c r="G54" s="51" t="s">
        <v>2990</v>
      </c>
      <c r="H54" s="51"/>
      <c r="I54" s="42" t="s">
        <v>585</v>
      </c>
      <c r="J54">
        <f t="shared" si="1"/>
        <v>46</v>
      </c>
    </row>
    <row r="55" spans="1:11" x14ac:dyDescent="0.25">
      <c r="A55">
        <f t="shared" si="0"/>
        <v>47</v>
      </c>
      <c r="B55" t="s">
        <v>2607</v>
      </c>
      <c r="C55" t="s">
        <v>2612</v>
      </c>
      <c r="D55" t="s">
        <v>2707</v>
      </c>
      <c r="E55" t="s">
        <v>2707</v>
      </c>
      <c r="F55" t="s">
        <v>2861</v>
      </c>
      <c r="G55" s="51" t="s">
        <v>2865</v>
      </c>
      <c r="H55" s="51"/>
      <c r="I55" s="42" t="s">
        <v>3019</v>
      </c>
      <c r="J55">
        <f t="shared" si="1"/>
        <v>47</v>
      </c>
    </row>
    <row r="56" spans="1:11" x14ac:dyDescent="0.25">
      <c r="A56">
        <f t="shared" si="0"/>
        <v>48</v>
      </c>
      <c r="B56" t="s">
        <v>2607</v>
      </c>
      <c r="C56" t="s">
        <v>2612</v>
      </c>
      <c r="D56" t="s">
        <v>2707</v>
      </c>
      <c r="E56" t="s">
        <v>2707</v>
      </c>
      <c r="F56" t="s">
        <v>2818</v>
      </c>
      <c r="G56" s="51" t="s">
        <v>2866</v>
      </c>
      <c r="H56" s="51"/>
      <c r="I56" s="42"/>
      <c r="J56">
        <f t="shared" si="1"/>
        <v>48</v>
      </c>
    </row>
    <row r="57" spans="1:11" x14ac:dyDescent="0.25">
      <c r="A57">
        <f t="shared" si="0"/>
        <v>49</v>
      </c>
      <c r="B57" t="s">
        <v>2607</v>
      </c>
      <c r="C57" t="s">
        <v>2612</v>
      </c>
      <c r="D57" t="s">
        <v>2614</v>
      </c>
      <c r="J57">
        <f t="shared" si="1"/>
        <v>49</v>
      </c>
    </row>
    <row r="58" spans="1:11" x14ac:dyDescent="0.25">
      <c r="A58">
        <f t="shared" si="0"/>
        <v>50</v>
      </c>
      <c r="B58" t="s">
        <v>2607</v>
      </c>
      <c r="C58" t="s">
        <v>2612</v>
      </c>
      <c r="D58" t="s">
        <v>137</v>
      </c>
      <c r="J58">
        <f t="shared" si="1"/>
        <v>50</v>
      </c>
    </row>
    <row r="59" spans="1:11" x14ac:dyDescent="0.25">
      <c r="A59" s="73">
        <f t="shared" si="0"/>
        <v>51</v>
      </c>
      <c r="B59" t="s">
        <v>2607</v>
      </c>
      <c r="C59" t="s">
        <v>2612</v>
      </c>
      <c r="D59" t="s">
        <v>134</v>
      </c>
      <c r="G59" s="51" t="s">
        <v>3000</v>
      </c>
      <c r="H59" s="51"/>
      <c r="I59" s="42" t="s">
        <v>3235</v>
      </c>
      <c r="J59">
        <f t="shared" si="1"/>
        <v>51</v>
      </c>
      <c r="K59" s="75" t="s">
        <v>2867</v>
      </c>
    </row>
    <row r="60" spans="1:11" x14ac:dyDescent="0.25">
      <c r="A60" s="73">
        <f t="shared" si="0"/>
        <v>52</v>
      </c>
      <c r="B60" t="s">
        <v>2607</v>
      </c>
      <c r="C60" t="s">
        <v>2612</v>
      </c>
      <c r="D60" t="s">
        <v>134</v>
      </c>
      <c r="G60" s="51" t="s">
        <v>3001</v>
      </c>
      <c r="H60" s="51"/>
      <c r="I60" s="42" t="s">
        <v>3236</v>
      </c>
      <c r="J60">
        <f t="shared" si="1"/>
        <v>52</v>
      </c>
      <c r="K60" s="75"/>
    </row>
    <row r="61" spans="1:11" x14ac:dyDescent="0.25">
      <c r="A61">
        <f t="shared" si="0"/>
        <v>53</v>
      </c>
      <c r="B61" t="s">
        <v>2607</v>
      </c>
      <c r="C61" t="s">
        <v>2612</v>
      </c>
      <c r="D61" t="s">
        <v>133</v>
      </c>
      <c r="G61" s="51" t="s">
        <v>2868</v>
      </c>
      <c r="H61" s="51"/>
      <c r="I61" s="42"/>
      <c r="J61">
        <f t="shared" si="1"/>
        <v>53</v>
      </c>
      <c r="K61" s="75" t="s">
        <v>2869</v>
      </c>
    </row>
    <row r="62" spans="1:11" x14ac:dyDescent="0.25">
      <c r="A62">
        <f t="shared" si="0"/>
        <v>54</v>
      </c>
      <c r="B62" t="s">
        <v>2607</v>
      </c>
      <c r="C62" t="s">
        <v>2612</v>
      </c>
      <c r="D62" t="s">
        <v>2613</v>
      </c>
      <c r="G62" s="51" t="s">
        <v>2870</v>
      </c>
      <c r="H62" s="51"/>
      <c r="I62" s="42"/>
      <c r="J62">
        <f t="shared" si="1"/>
        <v>54</v>
      </c>
      <c r="K62" s="75" t="s">
        <v>2871</v>
      </c>
    </row>
    <row r="63" spans="1:11" x14ac:dyDescent="0.25">
      <c r="A63">
        <f t="shared" si="0"/>
        <v>55</v>
      </c>
      <c r="B63" t="s">
        <v>2607</v>
      </c>
      <c r="C63" t="s">
        <v>2612</v>
      </c>
      <c r="D63" t="s">
        <v>197</v>
      </c>
      <c r="G63" s="51" t="s">
        <v>3383</v>
      </c>
      <c r="H63" s="51"/>
      <c r="I63" s="42"/>
      <c r="J63">
        <f t="shared" si="1"/>
        <v>55</v>
      </c>
      <c r="K63" s="75" t="s">
        <v>3033</v>
      </c>
    </row>
    <row r="64" spans="1:11" x14ac:dyDescent="0.25">
      <c r="A64">
        <f t="shared" si="0"/>
        <v>56</v>
      </c>
      <c r="B64" t="s">
        <v>2607</v>
      </c>
      <c r="C64" t="s">
        <v>2612</v>
      </c>
      <c r="D64" t="s">
        <v>2708</v>
      </c>
      <c r="G64" s="51" t="s">
        <v>2879</v>
      </c>
      <c r="H64" s="51"/>
      <c r="I64" s="42"/>
      <c r="J64">
        <f t="shared" si="1"/>
        <v>56</v>
      </c>
      <c r="K64" s="80" t="s">
        <v>3032</v>
      </c>
    </row>
    <row r="65" spans="1:16" x14ac:dyDescent="0.25">
      <c r="A65">
        <f t="shared" si="0"/>
        <v>57</v>
      </c>
      <c r="B65" t="s">
        <v>2607</v>
      </c>
      <c r="C65" t="s">
        <v>2612</v>
      </c>
      <c r="D65" t="s">
        <v>2709</v>
      </c>
      <c r="J65">
        <f t="shared" si="1"/>
        <v>57</v>
      </c>
    </row>
    <row r="66" spans="1:16" x14ac:dyDescent="0.25">
      <c r="A66">
        <f t="shared" si="0"/>
        <v>58</v>
      </c>
      <c r="B66" t="s">
        <v>2607</v>
      </c>
      <c r="C66" t="s">
        <v>2612</v>
      </c>
      <c r="D66" t="s">
        <v>23</v>
      </c>
      <c r="J66">
        <f t="shared" si="1"/>
        <v>58</v>
      </c>
      <c r="K66" s="75" t="s">
        <v>3034</v>
      </c>
      <c r="L66" s="42" t="s">
        <v>2872</v>
      </c>
    </row>
    <row r="67" spans="1:16" x14ac:dyDescent="0.25">
      <c r="A67">
        <f t="shared" si="0"/>
        <v>59</v>
      </c>
      <c r="B67" t="s">
        <v>2607</v>
      </c>
      <c r="C67" t="s">
        <v>2710</v>
      </c>
      <c r="G67" s="51" t="s">
        <v>2873</v>
      </c>
      <c r="H67" s="51"/>
      <c r="I67" s="42"/>
      <c r="J67">
        <f t="shared" si="1"/>
        <v>59</v>
      </c>
      <c r="K67" s="75" t="s">
        <v>2873</v>
      </c>
    </row>
    <row r="68" spans="1:16" x14ac:dyDescent="0.25">
      <c r="A68">
        <f t="shared" si="0"/>
        <v>60</v>
      </c>
      <c r="B68" t="s">
        <v>2607</v>
      </c>
      <c r="C68" t="s">
        <v>189</v>
      </c>
      <c r="J68">
        <f t="shared" si="1"/>
        <v>60</v>
      </c>
    </row>
    <row r="69" spans="1:16" x14ac:dyDescent="0.25">
      <c r="A69">
        <f t="shared" si="0"/>
        <v>61</v>
      </c>
      <c r="B69" t="s">
        <v>2607</v>
      </c>
      <c r="C69" t="s">
        <v>2613</v>
      </c>
      <c r="D69" t="s">
        <v>193</v>
      </c>
      <c r="H69" s="26" t="s">
        <v>3179</v>
      </c>
      <c r="I69" s="42" t="s">
        <v>3366</v>
      </c>
      <c r="J69">
        <f t="shared" si="1"/>
        <v>61</v>
      </c>
    </row>
    <row r="70" spans="1:16" x14ac:dyDescent="0.25">
      <c r="A70">
        <f t="shared" si="0"/>
        <v>62</v>
      </c>
      <c r="B70" t="s">
        <v>2607</v>
      </c>
      <c r="C70" t="s">
        <v>2613</v>
      </c>
      <c r="D70" t="s">
        <v>2711</v>
      </c>
      <c r="J70">
        <f t="shared" si="1"/>
        <v>62</v>
      </c>
    </row>
    <row r="71" spans="1:16" x14ac:dyDescent="0.25">
      <c r="A71">
        <f t="shared" si="0"/>
        <v>63</v>
      </c>
      <c r="B71" t="s">
        <v>2607</v>
      </c>
      <c r="C71" t="s">
        <v>2613</v>
      </c>
      <c r="D71" t="s">
        <v>2712</v>
      </c>
      <c r="I71" s="42" t="s">
        <v>3223</v>
      </c>
      <c r="J71">
        <f t="shared" si="1"/>
        <v>63</v>
      </c>
      <c r="P71">
        <v>47819</v>
      </c>
    </row>
    <row r="72" spans="1:16" x14ac:dyDescent="0.25">
      <c r="A72">
        <f t="shared" si="0"/>
        <v>64</v>
      </c>
      <c r="B72" t="s">
        <v>2607</v>
      </c>
      <c r="C72" t="s">
        <v>2613</v>
      </c>
      <c r="D72" t="s">
        <v>2713</v>
      </c>
      <c r="G72" s="51" t="s">
        <v>2874</v>
      </c>
      <c r="H72" s="51" t="s">
        <v>3172</v>
      </c>
      <c r="I72" s="42" t="s">
        <v>3223</v>
      </c>
      <c r="J72">
        <f t="shared" si="1"/>
        <v>64</v>
      </c>
      <c r="P72">
        <v>47836</v>
      </c>
    </row>
    <row r="73" spans="1:16" x14ac:dyDescent="0.25">
      <c r="A73">
        <f t="shared" si="0"/>
        <v>65</v>
      </c>
      <c r="B73" t="s">
        <v>2607</v>
      </c>
      <c r="C73" t="s">
        <v>2613</v>
      </c>
      <c r="D73" t="s">
        <v>2714</v>
      </c>
      <c r="G73" s="51" t="s">
        <v>2875</v>
      </c>
      <c r="H73" s="51"/>
      <c r="I73" s="42" t="s">
        <v>3224</v>
      </c>
      <c r="J73">
        <f t="shared" si="1"/>
        <v>65</v>
      </c>
      <c r="P73">
        <v>47818</v>
      </c>
    </row>
    <row r="74" spans="1:16" x14ac:dyDescent="0.25">
      <c r="A74">
        <f t="shared" si="0"/>
        <v>66</v>
      </c>
      <c r="B74" t="s">
        <v>2607</v>
      </c>
      <c r="C74" t="s">
        <v>2613</v>
      </c>
      <c r="D74" t="s">
        <v>197</v>
      </c>
      <c r="I74" s="42" t="s">
        <v>3223</v>
      </c>
      <c r="J74">
        <f t="shared" si="1"/>
        <v>66</v>
      </c>
      <c r="K74" t="s">
        <v>25</v>
      </c>
      <c r="L74" t="s">
        <v>25</v>
      </c>
    </row>
    <row r="75" spans="1:16" x14ac:dyDescent="0.25">
      <c r="A75">
        <f t="shared" ref="A75:A112" si="2">+A74+1</f>
        <v>67</v>
      </c>
      <c r="B75" t="s">
        <v>2607</v>
      </c>
      <c r="C75" t="s">
        <v>2613</v>
      </c>
      <c r="D75" t="s">
        <v>2715</v>
      </c>
      <c r="G75" s="51" t="s">
        <v>2876</v>
      </c>
      <c r="H75" s="51"/>
      <c r="I75" s="42" t="s">
        <v>3225</v>
      </c>
      <c r="J75">
        <f t="shared" ref="J75:J139" si="3">+J74+1</f>
        <v>67</v>
      </c>
    </row>
    <row r="76" spans="1:16" x14ac:dyDescent="0.25">
      <c r="A76">
        <f t="shared" si="2"/>
        <v>68</v>
      </c>
      <c r="B76" t="s">
        <v>2607</v>
      </c>
      <c r="C76" t="s">
        <v>2613</v>
      </c>
      <c r="D76" t="s">
        <v>2716</v>
      </c>
      <c r="E76" s="26"/>
      <c r="G76" s="51" t="s">
        <v>2877</v>
      </c>
      <c r="H76" s="51"/>
      <c r="I76" s="42"/>
      <c r="J76">
        <f t="shared" si="3"/>
        <v>68</v>
      </c>
    </row>
    <row r="77" spans="1:16" x14ac:dyDescent="0.25">
      <c r="A77">
        <f t="shared" si="2"/>
        <v>69</v>
      </c>
      <c r="B77" t="s">
        <v>2607</v>
      </c>
      <c r="C77" t="s">
        <v>2614</v>
      </c>
      <c r="D77" t="s">
        <v>128</v>
      </c>
      <c r="G77" s="51" t="s">
        <v>2878</v>
      </c>
      <c r="H77" s="51"/>
      <c r="I77" s="42" t="s">
        <v>3367</v>
      </c>
      <c r="J77">
        <f t="shared" si="3"/>
        <v>69</v>
      </c>
      <c r="K77" s="75" t="s">
        <v>3035</v>
      </c>
    </row>
    <row r="78" spans="1:16" x14ac:dyDescent="0.25">
      <c r="A78">
        <f t="shared" si="2"/>
        <v>70</v>
      </c>
      <c r="B78" t="s">
        <v>2607</v>
      </c>
      <c r="C78" t="s">
        <v>2614</v>
      </c>
      <c r="D78" t="s">
        <v>2717</v>
      </c>
      <c r="G78" s="51" t="s">
        <v>3011</v>
      </c>
      <c r="H78" s="51" t="s">
        <v>3184</v>
      </c>
      <c r="I78" s="42" t="s">
        <v>3221</v>
      </c>
      <c r="J78">
        <f t="shared" si="3"/>
        <v>70</v>
      </c>
      <c r="K78" s="75" t="s">
        <v>3036</v>
      </c>
    </row>
    <row r="79" spans="1:16" x14ac:dyDescent="0.25">
      <c r="A79">
        <f t="shared" si="2"/>
        <v>71</v>
      </c>
      <c r="B79" t="s">
        <v>2607</v>
      </c>
      <c r="C79" t="s">
        <v>2614</v>
      </c>
      <c r="D79" t="s">
        <v>332</v>
      </c>
      <c r="G79" s="51" t="s">
        <v>3012</v>
      </c>
      <c r="H79" s="80" t="s">
        <v>3185</v>
      </c>
      <c r="I79" s="42" t="s">
        <v>3222</v>
      </c>
      <c r="J79">
        <f t="shared" si="3"/>
        <v>71</v>
      </c>
      <c r="K79" s="75" t="s">
        <v>3048</v>
      </c>
    </row>
    <row r="80" spans="1:16" x14ac:dyDescent="0.25">
      <c r="A80">
        <f t="shared" si="2"/>
        <v>72</v>
      </c>
      <c r="B80" t="s">
        <v>2607</v>
      </c>
      <c r="C80" t="s">
        <v>2614</v>
      </c>
      <c r="D80" t="s">
        <v>2718</v>
      </c>
      <c r="J80">
        <f t="shared" si="3"/>
        <v>72</v>
      </c>
      <c r="K80" s="75" t="s">
        <v>2941</v>
      </c>
    </row>
    <row r="81" spans="1:11" x14ac:dyDescent="0.25">
      <c r="A81">
        <f t="shared" si="2"/>
        <v>73</v>
      </c>
      <c r="B81" t="s">
        <v>2607</v>
      </c>
      <c r="C81" t="s">
        <v>2614</v>
      </c>
      <c r="D81" t="s">
        <v>2719</v>
      </c>
      <c r="G81" s="51" t="s">
        <v>2813</v>
      </c>
      <c r="H81" s="51"/>
      <c r="I81" s="42"/>
      <c r="J81">
        <f t="shared" si="3"/>
        <v>73</v>
      </c>
      <c r="K81" s="75" t="s">
        <v>3072</v>
      </c>
    </row>
    <row r="82" spans="1:11" x14ac:dyDescent="0.25">
      <c r="B82" t="s">
        <v>2607</v>
      </c>
      <c r="C82" t="s">
        <v>2614</v>
      </c>
      <c r="D82" t="s">
        <v>3186</v>
      </c>
      <c r="G82" s="51"/>
      <c r="H82" s="51" t="s">
        <v>3187</v>
      </c>
      <c r="I82" s="42" t="s">
        <v>3368</v>
      </c>
      <c r="K82" s="75"/>
    </row>
    <row r="83" spans="1:11" x14ac:dyDescent="0.25">
      <c r="A83" s="51">
        <f>+A81+1</f>
        <v>74</v>
      </c>
      <c r="B83" t="s">
        <v>2607</v>
      </c>
      <c r="C83" t="s">
        <v>2615</v>
      </c>
      <c r="D83" t="s">
        <v>35</v>
      </c>
      <c r="G83" s="51" t="s">
        <v>2995</v>
      </c>
      <c r="H83" s="51"/>
      <c r="I83" s="42" t="s">
        <v>3226</v>
      </c>
      <c r="J83">
        <f>+J81+1</f>
        <v>74</v>
      </c>
      <c r="K83" s="75" t="s">
        <v>3049</v>
      </c>
    </row>
    <row r="84" spans="1:11" x14ac:dyDescent="0.25">
      <c r="A84" s="51">
        <f t="shared" si="2"/>
        <v>75</v>
      </c>
      <c r="B84" t="s">
        <v>2607</v>
      </c>
      <c r="C84" t="s">
        <v>2615</v>
      </c>
      <c r="D84" t="s">
        <v>36</v>
      </c>
      <c r="E84" t="s">
        <v>2615</v>
      </c>
      <c r="G84" s="51" t="s">
        <v>2994</v>
      </c>
      <c r="H84" s="51"/>
      <c r="I84" s="42" t="s">
        <v>3239</v>
      </c>
      <c r="J84">
        <f t="shared" si="3"/>
        <v>75</v>
      </c>
      <c r="K84" s="75" t="s">
        <v>3054</v>
      </c>
    </row>
    <row r="85" spans="1:11" x14ac:dyDescent="0.25">
      <c r="A85">
        <f t="shared" si="2"/>
        <v>76</v>
      </c>
      <c r="B85" t="s">
        <v>2607</v>
      </c>
      <c r="C85" t="s">
        <v>2615</v>
      </c>
      <c r="D85" t="s">
        <v>36</v>
      </c>
      <c r="E85" t="s">
        <v>2726</v>
      </c>
      <c r="J85">
        <f t="shared" si="3"/>
        <v>76</v>
      </c>
      <c r="K85" s="75" t="s">
        <v>3038</v>
      </c>
    </row>
    <row r="86" spans="1:11" x14ac:dyDescent="0.25">
      <c r="A86">
        <f t="shared" si="2"/>
        <v>77</v>
      </c>
      <c r="B86" t="s">
        <v>2607</v>
      </c>
      <c r="C86" t="s">
        <v>2615</v>
      </c>
      <c r="D86" t="s">
        <v>36</v>
      </c>
      <c r="E86" t="s">
        <v>2727</v>
      </c>
      <c r="J86">
        <f t="shared" si="3"/>
        <v>77</v>
      </c>
      <c r="K86" s="75" t="s">
        <v>3037</v>
      </c>
    </row>
    <row r="87" spans="1:11" x14ac:dyDescent="0.25">
      <c r="A87">
        <f t="shared" si="2"/>
        <v>78</v>
      </c>
      <c r="B87" t="s">
        <v>2607</v>
      </c>
      <c r="C87" t="s">
        <v>2615</v>
      </c>
      <c r="D87" t="s">
        <v>36</v>
      </c>
      <c r="E87" t="s">
        <v>2728</v>
      </c>
      <c r="J87">
        <f t="shared" si="3"/>
        <v>78</v>
      </c>
    </row>
    <row r="88" spans="1:11" x14ac:dyDescent="0.25">
      <c r="A88" s="51">
        <f t="shared" si="2"/>
        <v>79</v>
      </c>
      <c r="B88" t="s">
        <v>2607</v>
      </c>
      <c r="C88" t="s">
        <v>2615</v>
      </c>
      <c r="D88" t="s">
        <v>2720</v>
      </c>
      <c r="E88" t="s">
        <v>2729</v>
      </c>
      <c r="G88" s="51" t="s">
        <v>2993</v>
      </c>
      <c r="H88" s="51"/>
      <c r="I88" s="42" t="s">
        <v>3229</v>
      </c>
      <c r="J88">
        <f t="shared" si="3"/>
        <v>79</v>
      </c>
    </row>
    <row r="89" spans="1:11" x14ac:dyDescent="0.25">
      <c r="A89">
        <f t="shared" si="2"/>
        <v>80</v>
      </c>
      <c r="B89" t="s">
        <v>2607</v>
      </c>
      <c r="C89" t="s">
        <v>2615</v>
      </c>
      <c r="D89" t="s">
        <v>2720</v>
      </c>
      <c r="E89" t="s">
        <v>2727</v>
      </c>
      <c r="I89" s="33" t="s">
        <v>3230</v>
      </c>
      <c r="J89">
        <f t="shared" si="3"/>
        <v>80</v>
      </c>
      <c r="K89" s="75" t="s">
        <v>3039</v>
      </c>
    </row>
    <row r="90" spans="1:11" x14ac:dyDescent="0.25">
      <c r="A90">
        <f t="shared" si="2"/>
        <v>81</v>
      </c>
      <c r="B90" t="s">
        <v>2607</v>
      </c>
      <c r="C90" t="s">
        <v>2615</v>
      </c>
      <c r="D90" t="s">
        <v>2720</v>
      </c>
      <c r="E90" t="s">
        <v>2726</v>
      </c>
      <c r="J90">
        <f t="shared" si="3"/>
        <v>81</v>
      </c>
      <c r="K90" s="75" t="s">
        <v>3040</v>
      </c>
    </row>
    <row r="91" spans="1:11" x14ac:dyDescent="0.25">
      <c r="A91" s="51">
        <f t="shared" si="2"/>
        <v>82</v>
      </c>
      <c r="B91" t="s">
        <v>2607</v>
      </c>
      <c r="C91" t="s">
        <v>2615</v>
      </c>
      <c r="D91" t="s">
        <v>2721</v>
      </c>
      <c r="G91" s="51" t="s">
        <v>2999</v>
      </c>
      <c r="H91" s="51"/>
      <c r="I91" s="42" t="s">
        <v>3227</v>
      </c>
      <c r="J91">
        <f t="shared" si="3"/>
        <v>82</v>
      </c>
    </row>
    <row r="92" spans="1:11" x14ac:dyDescent="0.25">
      <c r="A92">
        <f t="shared" si="2"/>
        <v>83</v>
      </c>
      <c r="B92" t="s">
        <v>2607</v>
      </c>
      <c r="C92" t="s">
        <v>2615</v>
      </c>
      <c r="D92" t="s">
        <v>2722</v>
      </c>
      <c r="G92" s="51" t="s">
        <v>2888</v>
      </c>
      <c r="H92" s="51"/>
      <c r="I92" s="42" t="s">
        <v>3228</v>
      </c>
      <c r="J92">
        <f t="shared" si="3"/>
        <v>83</v>
      </c>
      <c r="K92" s="81" t="s">
        <v>3041</v>
      </c>
    </row>
    <row r="93" spans="1:11" x14ac:dyDescent="0.25">
      <c r="A93">
        <f t="shared" si="2"/>
        <v>84</v>
      </c>
      <c r="B93" t="s">
        <v>2607</v>
      </c>
      <c r="C93" t="s">
        <v>2615</v>
      </c>
      <c r="D93" t="s">
        <v>2723</v>
      </c>
      <c r="J93">
        <f t="shared" si="3"/>
        <v>84</v>
      </c>
    </row>
    <row r="94" spans="1:11" x14ac:dyDescent="0.25">
      <c r="A94">
        <f t="shared" si="2"/>
        <v>85</v>
      </c>
      <c r="B94" t="s">
        <v>2607</v>
      </c>
      <c r="C94" t="s">
        <v>2615</v>
      </c>
      <c r="D94" t="s">
        <v>2724</v>
      </c>
      <c r="E94" t="s">
        <v>2730</v>
      </c>
      <c r="J94">
        <f t="shared" si="3"/>
        <v>85</v>
      </c>
    </row>
    <row r="95" spans="1:11" x14ac:dyDescent="0.25">
      <c r="A95">
        <f t="shared" si="2"/>
        <v>86</v>
      </c>
      <c r="B95" t="s">
        <v>2607</v>
      </c>
      <c r="C95" t="s">
        <v>2615</v>
      </c>
      <c r="D95" t="s">
        <v>2724</v>
      </c>
      <c r="E95" t="s">
        <v>2726</v>
      </c>
      <c r="J95">
        <f t="shared" si="3"/>
        <v>86</v>
      </c>
    </row>
    <row r="96" spans="1:11" x14ac:dyDescent="0.25">
      <c r="A96">
        <f t="shared" si="2"/>
        <v>87</v>
      </c>
      <c r="B96" t="s">
        <v>2607</v>
      </c>
      <c r="C96" t="s">
        <v>2615</v>
      </c>
      <c r="D96" t="s">
        <v>2725</v>
      </c>
      <c r="I96" s="42" t="s">
        <v>3231</v>
      </c>
      <c r="J96">
        <f t="shared" si="3"/>
        <v>87</v>
      </c>
      <c r="K96" s="75" t="s">
        <v>588</v>
      </c>
    </row>
    <row r="97" spans="1:11" x14ac:dyDescent="0.25">
      <c r="A97">
        <f t="shared" si="2"/>
        <v>88</v>
      </c>
      <c r="B97" t="s">
        <v>2607</v>
      </c>
      <c r="C97" t="s">
        <v>116</v>
      </c>
      <c r="D97" t="s">
        <v>2746</v>
      </c>
      <c r="F97" t="s">
        <v>116</v>
      </c>
      <c r="G97" s="51" t="s">
        <v>3204</v>
      </c>
      <c r="H97" s="80" t="s">
        <v>3173</v>
      </c>
      <c r="I97" s="42" t="s">
        <v>3203</v>
      </c>
      <c r="J97">
        <f t="shared" si="3"/>
        <v>88</v>
      </c>
      <c r="K97" s="75" t="s">
        <v>3042</v>
      </c>
    </row>
    <row r="98" spans="1:11" x14ac:dyDescent="0.25">
      <c r="A98">
        <f t="shared" si="2"/>
        <v>89</v>
      </c>
      <c r="B98" t="s">
        <v>2607</v>
      </c>
      <c r="C98" t="s">
        <v>116</v>
      </c>
      <c r="D98" t="s">
        <v>2746</v>
      </c>
      <c r="F98" t="s">
        <v>2735</v>
      </c>
      <c r="J98">
        <f t="shared" si="3"/>
        <v>89</v>
      </c>
    </row>
    <row r="99" spans="1:11" x14ac:dyDescent="0.25">
      <c r="A99">
        <f t="shared" si="2"/>
        <v>90</v>
      </c>
      <c r="B99" t="s">
        <v>2607</v>
      </c>
      <c r="C99" t="s">
        <v>116</v>
      </c>
      <c r="D99" t="s">
        <v>2746</v>
      </c>
      <c r="F99" t="s">
        <v>2748</v>
      </c>
      <c r="I99" s="42" t="s">
        <v>3232</v>
      </c>
      <c r="J99">
        <f t="shared" si="3"/>
        <v>90</v>
      </c>
      <c r="K99" s="75" t="s">
        <v>2899</v>
      </c>
    </row>
    <row r="100" spans="1:11" x14ac:dyDescent="0.25">
      <c r="A100">
        <f t="shared" si="2"/>
        <v>91</v>
      </c>
      <c r="B100" t="s">
        <v>2607</v>
      </c>
      <c r="C100" t="s">
        <v>116</v>
      </c>
      <c r="D100" t="s">
        <v>2746</v>
      </c>
      <c r="F100" t="s">
        <v>2749</v>
      </c>
      <c r="I100" s="42" t="s">
        <v>3233</v>
      </c>
      <c r="J100">
        <f t="shared" si="3"/>
        <v>91</v>
      </c>
      <c r="K100" s="75" t="s">
        <v>2899</v>
      </c>
    </row>
    <row r="101" spans="1:11" x14ac:dyDescent="0.25">
      <c r="A101">
        <f t="shared" si="2"/>
        <v>92</v>
      </c>
      <c r="B101" t="s">
        <v>2607</v>
      </c>
      <c r="C101" t="s">
        <v>116</v>
      </c>
      <c r="D101" t="s">
        <v>2746</v>
      </c>
      <c r="F101" t="s">
        <v>2694</v>
      </c>
      <c r="G101" s="51" t="s">
        <v>2889</v>
      </c>
      <c r="H101" s="51"/>
      <c r="I101" s="42" t="s">
        <v>3234</v>
      </c>
      <c r="J101">
        <f t="shared" si="3"/>
        <v>92</v>
      </c>
      <c r="K101" s="75"/>
    </row>
    <row r="102" spans="1:11" x14ac:dyDescent="0.25">
      <c r="A102">
        <f t="shared" si="2"/>
        <v>93</v>
      </c>
      <c r="B102" t="s">
        <v>2607</v>
      </c>
      <c r="C102" t="s">
        <v>116</v>
      </c>
      <c r="D102" t="s">
        <v>2746</v>
      </c>
      <c r="F102" t="s">
        <v>2695</v>
      </c>
      <c r="J102">
        <f t="shared" si="3"/>
        <v>93</v>
      </c>
      <c r="K102" s="75" t="s">
        <v>2695</v>
      </c>
    </row>
    <row r="103" spans="1:11" x14ac:dyDescent="0.25">
      <c r="A103">
        <f t="shared" si="2"/>
        <v>94</v>
      </c>
      <c r="B103" t="s">
        <v>2607</v>
      </c>
      <c r="C103" t="s">
        <v>116</v>
      </c>
      <c r="D103" t="s">
        <v>2746</v>
      </c>
      <c r="F103" t="s">
        <v>2750</v>
      </c>
      <c r="I103" s="42" t="s">
        <v>3207</v>
      </c>
      <c r="J103">
        <f t="shared" si="3"/>
        <v>94</v>
      </c>
    </row>
    <row r="104" spans="1:11" x14ac:dyDescent="0.25">
      <c r="A104">
        <f t="shared" si="2"/>
        <v>95</v>
      </c>
      <c r="B104" t="s">
        <v>2607</v>
      </c>
      <c r="C104" t="s">
        <v>116</v>
      </c>
      <c r="D104" t="s">
        <v>2746</v>
      </c>
      <c r="F104" t="s">
        <v>2751</v>
      </c>
      <c r="I104" s="42" t="s">
        <v>3207</v>
      </c>
      <c r="J104">
        <f t="shared" si="3"/>
        <v>95</v>
      </c>
    </row>
    <row r="105" spans="1:11" x14ac:dyDescent="0.25">
      <c r="A105">
        <f t="shared" si="2"/>
        <v>96</v>
      </c>
      <c r="B105" t="s">
        <v>2607</v>
      </c>
      <c r="C105" t="s">
        <v>116</v>
      </c>
      <c r="D105" t="s">
        <v>2747</v>
      </c>
      <c r="J105">
        <f t="shared" si="3"/>
        <v>96</v>
      </c>
    </row>
    <row r="106" spans="1:11" x14ac:dyDescent="0.25">
      <c r="A106">
        <f t="shared" si="2"/>
        <v>97</v>
      </c>
      <c r="B106" t="s">
        <v>2607</v>
      </c>
      <c r="C106" t="s">
        <v>2616</v>
      </c>
      <c r="F106" t="s">
        <v>2752</v>
      </c>
      <c r="I106" s="42" t="s">
        <v>3201</v>
      </c>
      <c r="J106">
        <f t="shared" si="3"/>
        <v>97</v>
      </c>
      <c r="K106" s="75" t="s">
        <v>2942</v>
      </c>
    </row>
    <row r="107" spans="1:11" x14ac:dyDescent="0.25">
      <c r="A107">
        <f t="shared" si="2"/>
        <v>98</v>
      </c>
      <c r="B107" t="s">
        <v>2607</v>
      </c>
      <c r="C107" t="s">
        <v>2616</v>
      </c>
      <c r="F107" t="s">
        <v>2685</v>
      </c>
      <c r="J107">
        <f t="shared" si="3"/>
        <v>98</v>
      </c>
      <c r="K107" s="75" t="s">
        <v>2942</v>
      </c>
    </row>
    <row r="108" spans="1:11" x14ac:dyDescent="0.25">
      <c r="A108">
        <f t="shared" si="2"/>
        <v>99</v>
      </c>
      <c r="B108" t="s">
        <v>2607</v>
      </c>
      <c r="C108" t="s">
        <v>2616</v>
      </c>
      <c r="F108" t="s">
        <v>2753</v>
      </c>
      <c r="J108">
        <f t="shared" si="3"/>
        <v>99</v>
      </c>
      <c r="K108" s="75"/>
    </row>
    <row r="109" spans="1:11" x14ac:dyDescent="0.25">
      <c r="A109">
        <f t="shared" si="2"/>
        <v>100</v>
      </c>
      <c r="B109" t="s">
        <v>2607</v>
      </c>
      <c r="C109" t="s">
        <v>2616</v>
      </c>
      <c r="F109" t="s">
        <v>2754</v>
      </c>
      <c r="J109">
        <f t="shared" si="3"/>
        <v>100</v>
      </c>
      <c r="K109" s="75"/>
    </row>
    <row r="110" spans="1:11" x14ac:dyDescent="0.25">
      <c r="A110">
        <f t="shared" si="2"/>
        <v>101</v>
      </c>
      <c r="B110" t="s">
        <v>2607</v>
      </c>
      <c r="C110" t="s">
        <v>2616</v>
      </c>
      <c r="F110" t="s">
        <v>2755</v>
      </c>
      <c r="J110">
        <f t="shared" si="3"/>
        <v>101</v>
      </c>
      <c r="K110" s="75" t="s">
        <v>2942</v>
      </c>
    </row>
    <row r="111" spans="1:11" x14ac:dyDescent="0.25">
      <c r="A111">
        <f t="shared" si="2"/>
        <v>102</v>
      </c>
      <c r="B111" t="s">
        <v>2607</v>
      </c>
      <c r="C111" t="s">
        <v>2616</v>
      </c>
      <c r="F111" t="s">
        <v>2756</v>
      </c>
      <c r="J111">
        <f t="shared" si="3"/>
        <v>102</v>
      </c>
    </row>
    <row r="112" spans="1:11" x14ac:dyDescent="0.25">
      <c r="A112">
        <f t="shared" si="2"/>
        <v>103</v>
      </c>
      <c r="B112" t="s">
        <v>2607</v>
      </c>
      <c r="C112" t="s">
        <v>40</v>
      </c>
      <c r="D112" t="s">
        <v>2757</v>
      </c>
      <c r="F112" t="s">
        <v>2894</v>
      </c>
      <c r="G112" s="51" t="s">
        <v>3009</v>
      </c>
      <c r="H112" s="51" t="s">
        <v>3174</v>
      </c>
      <c r="I112" s="42"/>
      <c r="J112">
        <f t="shared" si="3"/>
        <v>103</v>
      </c>
      <c r="K112" s="77" t="s">
        <v>3055</v>
      </c>
    </row>
    <row r="113" spans="1:13" x14ac:dyDescent="0.25">
      <c r="A113">
        <f t="shared" ref="A113:A154" si="4">+A112+1</f>
        <v>104</v>
      </c>
      <c r="B113" t="s">
        <v>2607</v>
      </c>
      <c r="C113" t="s">
        <v>40</v>
      </c>
      <c r="D113" t="s">
        <v>2757</v>
      </c>
      <c r="F113" t="s">
        <v>2895</v>
      </c>
      <c r="G113" s="51" t="s">
        <v>3010</v>
      </c>
      <c r="H113" s="80" t="s">
        <v>3178</v>
      </c>
      <c r="I113" s="42"/>
      <c r="J113">
        <f t="shared" si="3"/>
        <v>104</v>
      </c>
      <c r="K113" s="77" t="s">
        <v>3073</v>
      </c>
    </row>
    <row r="114" spans="1:13" x14ac:dyDescent="0.25">
      <c r="A114">
        <f t="shared" si="4"/>
        <v>105</v>
      </c>
      <c r="B114" t="s">
        <v>2607</v>
      </c>
      <c r="C114" t="s">
        <v>40</v>
      </c>
      <c r="D114" t="s">
        <v>2757</v>
      </c>
      <c r="F114" t="s">
        <v>2896</v>
      </c>
      <c r="G114" s="51" t="s">
        <v>3005</v>
      </c>
      <c r="H114" s="51"/>
      <c r="I114" s="42"/>
      <c r="J114">
        <f t="shared" si="3"/>
        <v>105</v>
      </c>
      <c r="K114" s="77" t="s">
        <v>25</v>
      </c>
    </row>
    <row r="115" spans="1:13" x14ac:dyDescent="0.25">
      <c r="A115">
        <f t="shared" si="4"/>
        <v>106</v>
      </c>
      <c r="B115" t="s">
        <v>2607</v>
      </c>
      <c r="C115" t="s">
        <v>40</v>
      </c>
      <c r="D115" t="s">
        <v>2757</v>
      </c>
      <c r="F115" t="s">
        <v>2694</v>
      </c>
      <c r="G115" s="51" t="s">
        <v>2901</v>
      </c>
      <c r="H115" s="80" t="s">
        <v>3176</v>
      </c>
      <c r="I115" s="42" t="s">
        <v>3241</v>
      </c>
      <c r="J115">
        <f t="shared" si="3"/>
        <v>106</v>
      </c>
      <c r="K115" s="77" t="s">
        <v>2901</v>
      </c>
    </row>
    <row r="116" spans="1:13" x14ac:dyDescent="0.25">
      <c r="A116">
        <f t="shared" si="4"/>
        <v>107</v>
      </c>
      <c r="B116" t="s">
        <v>2607</v>
      </c>
      <c r="C116" t="s">
        <v>40</v>
      </c>
      <c r="D116" t="s">
        <v>2757</v>
      </c>
      <c r="F116" t="s">
        <v>2772</v>
      </c>
      <c r="G116" s="51" t="s">
        <v>3003</v>
      </c>
      <c r="H116" s="80" t="s">
        <v>3177</v>
      </c>
      <c r="I116" s="42"/>
      <c r="J116">
        <f t="shared" si="3"/>
        <v>107</v>
      </c>
      <c r="K116" s="77" t="s">
        <v>3075</v>
      </c>
    </row>
    <row r="117" spans="1:13" x14ac:dyDescent="0.25">
      <c r="A117">
        <f t="shared" si="4"/>
        <v>108</v>
      </c>
      <c r="B117" t="s">
        <v>2607</v>
      </c>
      <c r="C117" t="s">
        <v>40</v>
      </c>
      <c r="D117" t="s">
        <v>2757</v>
      </c>
      <c r="F117" t="s">
        <v>116</v>
      </c>
      <c r="G117" s="51" t="s">
        <v>3004</v>
      </c>
      <c r="H117" s="51"/>
      <c r="I117" s="42"/>
      <c r="J117">
        <f t="shared" si="3"/>
        <v>108</v>
      </c>
      <c r="K117" s="77" t="s">
        <v>3074</v>
      </c>
    </row>
    <row r="118" spans="1:13" x14ac:dyDescent="0.25">
      <c r="A118">
        <f t="shared" si="4"/>
        <v>109</v>
      </c>
      <c r="B118" t="s">
        <v>2607</v>
      </c>
      <c r="C118" t="s">
        <v>40</v>
      </c>
      <c r="D118" t="s">
        <v>2757</v>
      </c>
      <c r="F118" t="s">
        <v>2735</v>
      </c>
      <c r="G118" s="51" t="s">
        <v>2900</v>
      </c>
      <c r="H118" s="51"/>
      <c r="I118" s="42"/>
      <c r="J118">
        <f t="shared" si="3"/>
        <v>109</v>
      </c>
      <c r="K118" s="77" t="s">
        <v>3076</v>
      </c>
    </row>
    <row r="119" spans="1:13" x14ac:dyDescent="0.25">
      <c r="A119">
        <f t="shared" si="4"/>
        <v>110</v>
      </c>
      <c r="B119" t="s">
        <v>2607</v>
      </c>
      <c r="C119" t="s">
        <v>40</v>
      </c>
      <c r="D119" t="s">
        <v>2757</v>
      </c>
      <c r="F119" t="s">
        <v>2897</v>
      </c>
      <c r="G119" s="51"/>
      <c r="H119" s="51"/>
      <c r="I119" s="42"/>
      <c r="J119">
        <f t="shared" si="3"/>
        <v>110</v>
      </c>
      <c r="K119" s="77"/>
    </row>
    <row r="120" spans="1:13" x14ac:dyDescent="0.25">
      <c r="A120">
        <f t="shared" si="4"/>
        <v>111</v>
      </c>
      <c r="B120" t="s">
        <v>2607</v>
      </c>
      <c r="C120" t="s">
        <v>40</v>
      </c>
      <c r="D120" t="s">
        <v>2757</v>
      </c>
      <c r="F120" t="s">
        <v>2898</v>
      </c>
      <c r="G120" s="51" t="s">
        <v>3002</v>
      </c>
      <c r="H120" s="51"/>
      <c r="I120" s="42"/>
      <c r="J120">
        <f t="shared" si="3"/>
        <v>111</v>
      </c>
      <c r="K120" s="77" t="s">
        <v>2899</v>
      </c>
    </row>
    <row r="121" spans="1:13" x14ac:dyDescent="0.25">
      <c r="A121">
        <f t="shared" si="4"/>
        <v>112</v>
      </c>
      <c r="B121" t="s">
        <v>2607</v>
      </c>
      <c r="C121" t="s">
        <v>40</v>
      </c>
      <c r="D121" t="s">
        <v>2758</v>
      </c>
      <c r="E121" t="s">
        <v>2759</v>
      </c>
      <c r="G121" s="51" t="s">
        <v>3013</v>
      </c>
      <c r="H121" s="51"/>
      <c r="I121" s="42"/>
      <c r="J121">
        <f t="shared" si="3"/>
        <v>112</v>
      </c>
      <c r="K121" s="77" t="s">
        <v>3056</v>
      </c>
    </row>
    <row r="122" spans="1:13" x14ac:dyDescent="0.25">
      <c r="A122">
        <f t="shared" si="4"/>
        <v>113</v>
      </c>
      <c r="B122" t="s">
        <v>2607</v>
      </c>
      <c r="C122" t="s">
        <v>40</v>
      </c>
      <c r="D122" t="s">
        <v>2758</v>
      </c>
      <c r="E122" t="s">
        <v>2760</v>
      </c>
      <c r="G122" s="51" t="s">
        <v>2890</v>
      </c>
      <c r="H122" s="51"/>
      <c r="I122" s="42"/>
      <c r="J122">
        <f t="shared" si="3"/>
        <v>113</v>
      </c>
      <c r="K122" s="77" t="s">
        <v>2890</v>
      </c>
    </row>
    <row r="123" spans="1:13" x14ac:dyDescent="0.25">
      <c r="A123">
        <f t="shared" si="4"/>
        <v>114</v>
      </c>
      <c r="B123" t="s">
        <v>2607</v>
      </c>
      <c r="C123" t="s">
        <v>40</v>
      </c>
      <c r="D123" t="s">
        <v>2758</v>
      </c>
      <c r="E123" t="s">
        <v>2761</v>
      </c>
      <c r="G123" s="51" t="s">
        <v>2901</v>
      </c>
      <c r="H123" s="51"/>
      <c r="I123" s="42"/>
      <c r="J123">
        <f t="shared" si="3"/>
        <v>114</v>
      </c>
      <c r="K123" s="75" t="s">
        <v>3057</v>
      </c>
      <c r="M123" s="75" t="s">
        <v>3057</v>
      </c>
    </row>
    <row r="124" spans="1:13" x14ac:dyDescent="0.25">
      <c r="A124">
        <f t="shared" si="4"/>
        <v>115</v>
      </c>
      <c r="B124" t="s">
        <v>2607</v>
      </c>
      <c r="C124" t="s">
        <v>40</v>
      </c>
      <c r="D124" t="s">
        <v>2758</v>
      </c>
      <c r="E124" t="s">
        <v>2762</v>
      </c>
      <c r="J124">
        <f t="shared" si="3"/>
        <v>115</v>
      </c>
      <c r="M124" s="78" t="s">
        <v>25</v>
      </c>
    </row>
    <row r="125" spans="1:13" x14ac:dyDescent="0.25">
      <c r="A125">
        <f t="shared" si="4"/>
        <v>116</v>
      </c>
      <c r="B125" t="s">
        <v>2607</v>
      </c>
      <c r="C125" t="s">
        <v>40</v>
      </c>
      <c r="D125" t="s">
        <v>2758</v>
      </c>
      <c r="E125" t="s">
        <v>2763</v>
      </c>
      <c r="J125">
        <f t="shared" si="3"/>
        <v>116</v>
      </c>
      <c r="M125" s="78"/>
    </row>
    <row r="126" spans="1:13" x14ac:dyDescent="0.25">
      <c r="A126">
        <f t="shared" si="4"/>
        <v>117</v>
      </c>
      <c r="B126" t="s">
        <v>2607</v>
      </c>
      <c r="C126" t="s">
        <v>40</v>
      </c>
      <c r="D126" t="s">
        <v>2758</v>
      </c>
      <c r="E126" t="s">
        <v>2764</v>
      </c>
      <c r="J126">
        <f t="shared" si="3"/>
        <v>117</v>
      </c>
      <c r="M126" s="78"/>
    </row>
    <row r="127" spans="1:13" x14ac:dyDescent="0.25">
      <c r="A127">
        <f t="shared" si="4"/>
        <v>118</v>
      </c>
      <c r="B127" t="s">
        <v>2607</v>
      </c>
      <c r="C127" t="s">
        <v>40</v>
      </c>
      <c r="D127" t="s">
        <v>2758</v>
      </c>
      <c r="E127" t="s">
        <v>2765</v>
      </c>
      <c r="J127">
        <f t="shared" si="3"/>
        <v>118</v>
      </c>
      <c r="M127" s="78" t="s">
        <v>3058</v>
      </c>
    </row>
    <row r="128" spans="1:13" x14ac:dyDescent="0.25">
      <c r="A128">
        <f t="shared" si="4"/>
        <v>119</v>
      </c>
      <c r="B128" t="s">
        <v>2607</v>
      </c>
      <c r="C128" t="s">
        <v>40</v>
      </c>
      <c r="D128" t="s">
        <v>2645</v>
      </c>
      <c r="E128" t="s">
        <v>2766</v>
      </c>
      <c r="G128" s="51" t="s">
        <v>2891</v>
      </c>
      <c r="H128" s="51"/>
      <c r="I128" s="42"/>
      <c r="J128">
        <f t="shared" si="3"/>
        <v>119</v>
      </c>
      <c r="M128" s="78" t="s">
        <v>3059</v>
      </c>
    </row>
    <row r="129" spans="1:13" x14ac:dyDescent="0.25">
      <c r="A129">
        <f t="shared" si="4"/>
        <v>120</v>
      </c>
      <c r="B129" t="s">
        <v>2607</v>
      </c>
      <c r="C129" t="s">
        <v>40</v>
      </c>
      <c r="D129" t="s">
        <v>2645</v>
      </c>
      <c r="E129" t="s">
        <v>2767</v>
      </c>
      <c r="G129" s="51" t="s">
        <v>2892</v>
      </c>
      <c r="H129" s="51"/>
      <c r="I129" s="42"/>
      <c r="J129">
        <f t="shared" si="3"/>
        <v>120</v>
      </c>
      <c r="M129" s="78" t="s">
        <v>2880</v>
      </c>
    </row>
    <row r="130" spans="1:13" x14ac:dyDescent="0.25">
      <c r="A130">
        <f t="shared" si="4"/>
        <v>121</v>
      </c>
      <c r="B130" t="s">
        <v>2607</v>
      </c>
      <c r="C130" t="s">
        <v>40</v>
      </c>
      <c r="D130" t="s">
        <v>2645</v>
      </c>
      <c r="E130" t="s">
        <v>2768</v>
      </c>
      <c r="G130" s="51" t="s">
        <v>2949</v>
      </c>
      <c r="H130" s="51"/>
      <c r="I130" s="42"/>
      <c r="J130">
        <f t="shared" si="3"/>
        <v>121</v>
      </c>
      <c r="M130" s="78" t="s">
        <v>2881</v>
      </c>
    </row>
    <row r="131" spans="1:13" x14ac:dyDescent="0.25">
      <c r="A131">
        <f t="shared" si="4"/>
        <v>122</v>
      </c>
      <c r="B131" t="s">
        <v>2607</v>
      </c>
      <c r="C131" t="s">
        <v>40</v>
      </c>
      <c r="D131" t="s">
        <v>2769</v>
      </c>
      <c r="E131" t="s">
        <v>2770</v>
      </c>
      <c r="J131">
        <f t="shared" si="3"/>
        <v>122</v>
      </c>
    </row>
    <row r="132" spans="1:13" x14ac:dyDescent="0.25">
      <c r="A132">
        <f t="shared" si="4"/>
        <v>123</v>
      </c>
      <c r="B132" t="s">
        <v>2607</v>
      </c>
      <c r="C132" t="s">
        <v>40</v>
      </c>
      <c r="D132" t="s">
        <v>2882</v>
      </c>
      <c r="E132" t="s">
        <v>2883</v>
      </c>
      <c r="G132" s="51" t="s">
        <v>2950</v>
      </c>
      <c r="H132" s="51"/>
      <c r="I132" s="42"/>
      <c r="J132">
        <f t="shared" si="3"/>
        <v>123</v>
      </c>
      <c r="K132" s="75" t="s">
        <v>213</v>
      </c>
      <c r="M132" s="78" t="s">
        <v>3077</v>
      </c>
    </row>
    <row r="133" spans="1:13" x14ac:dyDescent="0.25">
      <c r="A133">
        <f t="shared" si="4"/>
        <v>124</v>
      </c>
      <c r="B133" t="s">
        <v>2607</v>
      </c>
      <c r="C133" t="s">
        <v>40</v>
      </c>
      <c r="D133" t="s">
        <v>2882</v>
      </c>
      <c r="E133" t="s">
        <v>266</v>
      </c>
      <c r="F133" t="s">
        <v>2902</v>
      </c>
      <c r="G133" s="51" t="s">
        <v>2903</v>
      </c>
      <c r="H133" s="51"/>
      <c r="I133" s="42"/>
      <c r="J133">
        <f t="shared" si="3"/>
        <v>124</v>
      </c>
    </row>
    <row r="134" spans="1:13" x14ac:dyDescent="0.25">
      <c r="A134">
        <f t="shared" si="4"/>
        <v>125</v>
      </c>
      <c r="B134" t="s">
        <v>2607</v>
      </c>
      <c r="C134" t="s">
        <v>40</v>
      </c>
      <c r="D134" t="s">
        <v>2771</v>
      </c>
      <c r="E134" t="s">
        <v>2772</v>
      </c>
      <c r="J134">
        <f t="shared" si="3"/>
        <v>125</v>
      </c>
    </row>
    <row r="135" spans="1:13" x14ac:dyDescent="0.25">
      <c r="A135">
        <f t="shared" si="4"/>
        <v>126</v>
      </c>
      <c r="B135" t="s">
        <v>2607</v>
      </c>
      <c r="C135" t="s">
        <v>40</v>
      </c>
      <c r="D135" t="s">
        <v>2771</v>
      </c>
      <c r="E135" t="s">
        <v>2694</v>
      </c>
      <c r="J135">
        <f t="shared" si="3"/>
        <v>126</v>
      </c>
    </row>
    <row r="136" spans="1:13" x14ac:dyDescent="0.25">
      <c r="A136">
        <f t="shared" si="4"/>
        <v>127</v>
      </c>
      <c r="B136" t="s">
        <v>2607</v>
      </c>
      <c r="C136" t="s">
        <v>40</v>
      </c>
      <c r="D136" t="s">
        <v>2771</v>
      </c>
      <c r="E136" t="s">
        <v>2773</v>
      </c>
      <c r="J136">
        <f t="shared" si="3"/>
        <v>127</v>
      </c>
    </row>
    <row r="137" spans="1:13" x14ac:dyDescent="0.25">
      <c r="A137">
        <f t="shared" si="4"/>
        <v>128</v>
      </c>
      <c r="B137" t="s">
        <v>2607</v>
      </c>
      <c r="C137" t="s">
        <v>40</v>
      </c>
      <c r="D137" t="s">
        <v>2774</v>
      </c>
      <c r="E137" t="s">
        <v>2775</v>
      </c>
      <c r="J137">
        <f t="shared" si="3"/>
        <v>128</v>
      </c>
      <c r="K137" s="75" t="s">
        <v>3061</v>
      </c>
    </row>
    <row r="138" spans="1:13" x14ac:dyDescent="0.25">
      <c r="A138">
        <f t="shared" si="4"/>
        <v>129</v>
      </c>
      <c r="B138" t="s">
        <v>2607</v>
      </c>
      <c r="C138" t="s">
        <v>40</v>
      </c>
      <c r="D138" t="s">
        <v>2774</v>
      </c>
      <c r="E138" t="s">
        <v>2777</v>
      </c>
      <c r="J138">
        <f t="shared" si="3"/>
        <v>129</v>
      </c>
      <c r="K138" s="75" t="s">
        <v>3061</v>
      </c>
    </row>
    <row r="139" spans="1:13" x14ac:dyDescent="0.25">
      <c r="A139">
        <f t="shared" si="4"/>
        <v>130</v>
      </c>
      <c r="B139" t="s">
        <v>2607</v>
      </c>
      <c r="C139" t="s">
        <v>40</v>
      </c>
      <c r="D139" t="s">
        <v>2774</v>
      </c>
      <c r="E139" t="s">
        <v>2776</v>
      </c>
      <c r="J139">
        <f t="shared" si="3"/>
        <v>130</v>
      </c>
      <c r="K139" s="75" t="s">
        <v>3061</v>
      </c>
    </row>
    <row r="140" spans="1:13" x14ac:dyDescent="0.25">
      <c r="A140">
        <f t="shared" si="4"/>
        <v>131</v>
      </c>
      <c r="B140" t="s">
        <v>2607</v>
      </c>
      <c r="C140" t="s">
        <v>40</v>
      </c>
      <c r="D140" t="s">
        <v>2774</v>
      </c>
      <c r="E140" t="s">
        <v>2778</v>
      </c>
      <c r="J140">
        <f t="shared" ref="J140:J205" si="5">+J139+1</f>
        <v>131</v>
      </c>
      <c r="K140" s="75" t="s">
        <v>3061</v>
      </c>
    </row>
    <row r="141" spans="1:13" x14ac:dyDescent="0.25">
      <c r="A141">
        <f t="shared" si="4"/>
        <v>132</v>
      </c>
      <c r="B141" t="s">
        <v>2607</v>
      </c>
      <c r="C141" t="s">
        <v>40</v>
      </c>
      <c r="D141" t="s">
        <v>2774</v>
      </c>
      <c r="E141" t="s">
        <v>2779</v>
      </c>
      <c r="J141">
        <f t="shared" si="5"/>
        <v>132</v>
      </c>
      <c r="K141" s="75" t="s">
        <v>3061</v>
      </c>
    </row>
    <row r="142" spans="1:13" x14ac:dyDescent="0.25">
      <c r="A142">
        <f t="shared" si="4"/>
        <v>133</v>
      </c>
      <c r="B142" t="s">
        <v>2607</v>
      </c>
      <c r="C142" t="s">
        <v>40</v>
      </c>
      <c r="D142" t="s">
        <v>2774</v>
      </c>
      <c r="E142" t="s">
        <v>2780</v>
      </c>
      <c r="J142">
        <f t="shared" si="5"/>
        <v>133</v>
      </c>
      <c r="K142" s="75" t="s">
        <v>3061</v>
      </c>
    </row>
    <row r="143" spans="1:13" x14ac:dyDescent="0.25">
      <c r="A143">
        <f t="shared" si="4"/>
        <v>134</v>
      </c>
      <c r="B143" t="s">
        <v>2607</v>
      </c>
      <c r="C143" t="s">
        <v>40</v>
      </c>
      <c r="D143" t="s">
        <v>2620</v>
      </c>
      <c r="G143" s="51" t="s">
        <v>268</v>
      </c>
      <c r="H143" s="51"/>
      <c r="I143" s="42"/>
      <c r="J143">
        <f t="shared" si="5"/>
        <v>134</v>
      </c>
      <c r="K143" s="75" t="s">
        <v>3078</v>
      </c>
    </row>
    <row r="144" spans="1:13" x14ac:dyDescent="0.25">
      <c r="A144">
        <f t="shared" si="4"/>
        <v>135</v>
      </c>
      <c r="B144" t="s">
        <v>2607</v>
      </c>
      <c r="C144" t="s">
        <v>40</v>
      </c>
      <c r="D144" t="s">
        <v>2781</v>
      </c>
      <c r="J144">
        <f t="shared" si="5"/>
        <v>135</v>
      </c>
      <c r="K144" s="75" t="s">
        <v>3043</v>
      </c>
    </row>
    <row r="145" spans="1:11" x14ac:dyDescent="0.25">
      <c r="A145">
        <f t="shared" si="4"/>
        <v>136</v>
      </c>
      <c r="B145" t="s">
        <v>2607</v>
      </c>
      <c r="C145" t="s">
        <v>40</v>
      </c>
      <c r="D145" t="s">
        <v>2782</v>
      </c>
      <c r="J145">
        <f t="shared" si="5"/>
        <v>136</v>
      </c>
    </row>
    <row r="146" spans="1:11" x14ac:dyDescent="0.25">
      <c r="A146">
        <f t="shared" si="4"/>
        <v>137</v>
      </c>
      <c r="B146" t="s">
        <v>2607</v>
      </c>
      <c r="C146" t="s">
        <v>40</v>
      </c>
      <c r="D146" t="s">
        <v>2783</v>
      </c>
      <c r="J146">
        <f t="shared" si="5"/>
        <v>137</v>
      </c>
    </row>
    <row r="147" spans="1:11" x14ac:dyDescent="0.25">
      <c r="A147">
        <f t="shared" si="4"/>
        <v>138</v>
      </c>
      <c r="B147" t="s">
        <v>2607</v>
      </c>
      <c r="C147" t="s">
        <v>2617</v>
      </c>
      <c r="D147" t="s">
        <v>2784</v>
      </c>
      <c r="J147">
        <f t="shared" si="5"/>
        <v>138</v>
      </c>
    </row>
    <row r="148" spans="1:11" x14ac:dyDescent="0.25">
      <c r="A148">
        <f t="shared" si="4"/>
        <v>139</v>
      </c>
      <c r="B148" t="s">
        <v>2607</v>
      </c>
      <c r="C148" t="s">
        <v>2617</v>
      </c>
      <c r="D148" t="s">
        <v>2785</v>
      </c>
      <c r="G148" s="51" t="s">
        <v>2905</v>
      </c>
      <c r="H148" s="51"/>
      <c r="I148" s="42"/>
      <c r="J148">
        <f t="shared" si="5"/>
        <v>139</v>
      </c>
      <c r="K148" s="75" t="s">
        <v>3079</v>
      </c>
    </row>
    <row r="149" spans="1:11" x14ac:dyDescent="0.25">
      <c r="A149">
        <f t="shared" si="4"/>
        <v>140</v>
      </c>
      <c r="B149" t="s">
        <v>2607</v>
      </c>
      <c r="C149" t="s">
        <v>2617</v>
      </c>
      <c r="D149" t="s">
        <v>2786</v>
      </c>
      <c r="G149" s="51" t="s">
        <v>2906</v>
      </c>
      <c r="H149" s="51"/>
      <c r="I149" s="42"/>
      <c r="J149">
        <f t="shared" si="5"/>
        <v>140</v>
      </c>
      <c r="K149" s="75" t="s">
        <v>3080</v>
      </c>
    </row>
    <row r="150" spans="1:11" x14ac:dyDescent="0.25">
      <c r="A150">
        <f t="shared" si="4"/>
        <v>141</v>
      </c>
      <c r="B150" t="s">
        <v>2607</v>
      </c>
      <c r="C150" t="s">
        <v>2617</v>
      </c>
      <c r="D150" t="s">
        <v>2787</v>
      </c>
      <c r="E150" t="s">
        <v>2788</v>
      </c>
      <c r="G150" s="51" t="s">
        <v>2907</v>
      </c>
      <c r="H150" s="51"/>
      <c r="I150" s="42"/>
      <c r="J150">
        <f t="shared" si="5"/>
        <v>141</v>
      </c>
      <c r="K150" s="75" t="s">
        <v>3081</v>
      </c>
    </row>
    <row r="151" spans="1:11" x14ac:dyDescent="0.25">
      <c r="A151">
        <f t="shared" si="4"/>
        <v>142</v>
      </c>
      <c r="B151" t="s">
        <v>2607</v>
      </c>
      <c r="C151" t="s">
        <v>2617</v>
      </c>
      <c r="D151" t="s">
        <v>2787</v>
      </c>
      <c r="E151" t="s">
        <v>2789</v>
      </c>
      <c r="G151" s="51" t="s">
        <v>2907</v>
      </c>
      <c r="H151" s="51"/>
      <c r="I151" s="42"/>
      <c r="J151">
        <f t="shared" si="5"/>
        <v>142</v>
      </c>
      <c r="K151" s="75" t="s">
        <v>2907</v>
      </c>
    </row>
    <row r="152" spans="1:11" x14ac:dyDescent="0.25">
      <c r="A152">
        <f t="shared" si="4"/>
        <v>143</v>
      </c>
      <c r="B152" t="s">
        <v>2607</v>
      </c>
      <c r="C152" t="s">
        <v>2617</v>
      </c>
      <c r="D152" t="s">
        <v>2787</v>
      </c>
      <c r="E152" t="s">
        <v>2790</v>
      </c>
      <c r="G152" s="51" t="s">
        <v>2907</v>
      </c>
      <c r="H152" s="51"/>
      <c r="I152" s="42"/>
      <c r="J152">
        <f t="shared" si="5"/>
        <v>143</v>
      </c>
      <c r="K152" s="75" t="s">
        <v>2907</v>
      </c>
    </row>
    <row r="153" spans="1:11" x14ac:dyDescent="0.25">
      <c r="A153">
        <f t="shared" si="4"/>
        <v>144</v>
      </c>
      <c r="B153" t="s">
        <v>2607</v>
      </c>
      <c r="C153" t="s">
        <v>2617</v>
      </c>
      <c r="D153" t="s">
        <v>2791</v>
      </c>
      <c r="E153" t="s">
        <v>2792</v>
      </c>
      <c r="G153" s="51" t="s">
        <v>2908</v>
      </c>
      <c r="H153" s="51"/>
      <c r="I153" s="42"/>
      <c r="J153">
        <f t="shared" si="5"/>
        <v>144</v>
      </c>
      <c r="K153" s="75" t="s">
        <v>3082</v>
      </c>
    </row>
    <row r="154" spans="1:11" x14ac:dyDescent="0.25">
      <c r="A154" s="32">
        <f t="shared" si="4"/>
        <v>145</v>
      </c>
      <c r="B154" t="s">
        <v>2607</v>
      </c>
      <c r="C154" t="s">
        <v>2617</v>
      </c>
      <c r="D154" t="s">
        <v>2791</v>
      </c>
      <c r="E154" t="s">
        <v>2793</v>
      </c>
      <c r="G154" s="51" t="s">
        <v>2909</v>
      </c>
      <c r="H154" s="51"/>
      <c r="I154" s="42"/>
      <c r="J154" s="32">
        <f t="shared" si="5"/>
        <v>145</v>
      </c>
      <c r="K154" s="75" t="s">
        <v>3083</v>
      </c>
    </row>
    <row r="155" spans="1:11" x14ac:dyDescent="0.25">
      <c r="A155" s="32">
        <f t="shared" ref="A155:A220" si="6">+A154+1</f>
        <v>146</v>
      </c>
      <c r="B155" t="s">
        <v>2607</v>
      </c>
      <c r="C155" t="s">
        <v>2617</v>
      </c>
      <c r="D155" t="s">
        <v>2791</v>
      </c>
      <c r="E155" t="s">
        <v>2794</v>
      </c>
      <c r="G155" s="51" t="s">
        <v>2910</v>
      </c>
      <c r="H155" s="51"/>
      <c r="I155" s="42"/>
      <c r="J155" s="32">
        <f t="shared" si="5"/>
        <v>146</v>
      </c>
      <c r="K155" s="75" t="s">
        <v>3084</v>
      </c>
    </row>
    <row r="156" spans="1:11" x14ac:dyDescent="0.25">
      <c r="A156" s="32">
        <f t="shared" si="6"/>
        <v>147</v>
      </c>
      <c r="B156" t="s">
        <v>2607</v>
      </c>
      <c r="C156" t="s">
        <v>2617</v>
      </c>
      <c r="D156" t="s">
        <v>2791</v>
      </c>
      <c r="E156" t="s">
        <v>2795</v>
      </c>
      <c r="G156" s="51" t="s">
        <v>2911</v>
      </c>
      <c r="H156" s="51"/>
      <c r="I156" s="42"/>
      <c r="J156" s="32">
        <f t="shared" si="5"/>
        <v>147</v>
      </c>
      <c r="K156" s="75" t="s">
        <v>3085</v>
      </c>
    </row>
    <row r="157" spans="1:11" x14ac:dyDescent="0.25">
      <c r="A157" s="32">
        <f t="shared" si="6"/>
        <v>148</v>
      </c>
      <c r="B157" t="s">
        <v>2607</v>
      </c>
      <c r="C157" t="s">
        <v>2617</v>
      </c>
      <c r="D157" t="s">
        <v>2791</v>
      </c>
      <c r="E157" t="s">
        <v>2796</v>
      </c>
      <c r="J157" s="32">
        <f t="shared" si="5"/>
        <v>148</v>
      </c>
      <c r="K157" s="75" t="s">
        <v>3086</v>
      </c>
    </row>
    <row r="158" spans="1:11" x14ac:dyDescent="0.25">
      <c r="A158" s="32">
        <f t="shared" si="6"/>
        <v>149</v>
      </c>
      <c r="B158" t="s">
        <v>2607</v>
      </c>
      <c r="C158" t="s">
        <v>2617</v>
      </c>
      <c r="D158" t="s">
        <v>2791</v>
      </c>
      <c r="E158" t="s">
        <v>2797</v>
      </c>
      <c r="J158" s="32">
        <f t="shared" si="5"/>
        <v>149</v>
      </c>
      <c r="K158" s="75" t="s">
        <v>2797</v>
      </c>
    </row>
    <row r="159" spans="1:11" x14ac:dyDescent="0.25">
      <c r="A159" s="32">
        <f t="shared" si="6"/>
        <v>150</v>
      </c>
      <c r="B159" t="s">
        <v>2607</v>
      </c>
      <c r="C159" t="s">
        <v>2617</v>
      </c>
      <c r="D159" t="s">
        <v>2791</v>
      </c>
      <c r="E159" t="s">
        <v>2798</v>
      </c>
      <c r="J159" s="32">
        <f t="shared" si="5"/>
        <v>150</v>
      </c>
      <c r="K159" s="75" t="s">
        <v>2798</v>
      </c>
    </row>
    <row r="160" spans="1:11" x14ac:dyDescent="0.25">
      <c r="A160" s="32">
        <f t="shared" si="6"/>
        <v>151</v>
      </c>
      <c r="B160" t="s">
        <v>2607</v>
      </c>
      <c r="C160" t="s">
        <v>2617</v>
      </c>
      <c r="D160" t="s">
        <v>2791</v>
      </c>
      <c r="E160" t="s">
        <v>2799</v>
      </c>
      <c r="J160" s="32">
        <f t="shared" si="5"/>
        <v>151</v>
      </c>
    </row>
    <row r="161" spans="1:13" x14ac:dyDescent="0.25">
      <c r="A161" s="32">
        <f t="shared" si="6"/>
        <v>152</v>
      </c>
      <c r="B161" t="s">
        <v>2607</v>
      </c>
      <c r="C161" t="s">
        <v>2617</v>
      </c>
      <c r="D161" t="s">
        <v>2791</v>
      </c>
      <c r="E161" t="s">
        <v>2800</v>
      </c>
      <c r="J161" s="32">
        <f t="shared" si="5"/>
        <v>152</v>
      </c>
    </row>
    <row r="162" spans="1:13" x14ac:dyDescent="0.25">
      <c r="A162" s="32">
        <f t="shared" si="6"/>
        <v>153</v>
      </c>
      <c r="B162" t="s">
        <v>2607</v>
      </c>
      <c r="C162" t="s">
        <v>2617</v>
      </c>
      <c r="D162" t="s">
        <v>2659</v>
      </c>
      <c r="J162" s="32">
        <f t="shared" si="5"/>
        <v>153</v>
      </c>
    </row>
    <row r="163" spans="1:13" x14ac:dyDescent="0.25">
      <c r="A163" s="32">
        <f t="shared" si="6"/>
        <v>154</v>
      </c>
      <c r="B163" t="s">
        <v>2607</v>
      </c>
      <c r="C163" t="s">
        <v>2617</v>
      </c>
      <c r="D163" t="s">
        <v>2658</v>
      </c>
      <c r="J163" s="32">
        <f t="shared" si="5"/>
        <v>154</v>
      </c>
    </row>
    <row r="164" spans="1:13" x14ac:dyDescent="0.25">
      <c r="A164" s="32">
        <f t="shared" si="6"/>
        <v>155</v>
      </c>
      <c r="B164" t="s">
        <v>2607</v>
      </c>
      <c r="C164" t="s">
        <v>2618</v>
      </c>
      <c r="D164" t="s">
        <v>2741</v>
      </c>
      <c r="E164" t="s">
        <v>2801</v>
      </c>
      <c r="G164" s="51" t="s">
        <v>2912</v>
      </c>
      <c r="H164" s="51"/>
      <c r="I164" s="42"/>
      <c r="J164" s="32">
        <f t="shared" si="5"/>
        <v>155</v>
      </c>
    </row>
    <row r="165" spans="1:13" x14ac:dyDescent="0.25">
      <c r="A165" s="32">
        <f t="shared" si="6"/>
        <v>156</v>
      </c>
      <c r="B165" t="s">
        <v>2607</v>
      </c>
      <c r="E165" t="s">
        <v>2693</v>
      </c>
      <c r="G165" s="51" t="s">
        <v>2913</v>
      </c>
      <c r="H165" s="51"/>
      <c r="I165" s="42"/>
      <c r="J165" s="32">
        <f t="shared" si="5"/>
        <v>156</v>
      </c>
    </row>
    <row r="166" spans="1:13" x14ac:dyDescent="0.25">
      <c r="A166" s="32">
        <f t="shared" si="6"/>
        <v>157</v>
      </c>
      <c r="C166" t="s">
        <v>25</v>
      </c>
      <c r="J166" s="32">
        <f t="shared" si="5"/>
        <v>157</v>
      </c>
    </row>
    <row r="167" spans="1:13" x14ac:dyDescent="0.25">
      <c r="A167" s="32">
        <f t="shared" si="6"/>
        <v>158</v>
      </c>
      <c r="B167" t="s">
        <v>2619</v>
      </c>
      <c r="C167" t="s">
        <v>2621</v>
      </c>
      <c r="D167" t="s">
        <v>2644</v>
      </c>
      <c r="E167" t="s">
        <v>2629</v>
      </c>
      <c r="G167" s="51" t="s">
        <v>2629</v>
      </c>
      <c r="H167" s="51"/>
      <c r="I167" s="42" t="s">
        <v>3242</v>
      </c>
      <c r="J167" s="32">
        <f t="shared" si="5"/>
        <v>158</v>
      </c>
      <c r="K167" s="77" t="s">
        <v>3087</v>
      </c>
    </row>
    <row r="168" spans="1:13" x14ac:dyDescent="0.25">
      <c r="A168" s="32">
        <f t="shared" si="6"/>
        <v>159</v>
      </c>
      <c r="B168" t="s">
        <v>2619</v>
      </c>
      <c r="C168" t="s">
        <v>2621</v>
      </c>
      <c r="D168" t="s">
        <v>2644</v>
      </c>
      <c r="E168" t="s">
        <v>2630</v>
      </c>
      <c r="G168" s="51" t="s">
        <v>2630</v>
      </c>
      <c r="H168" s="51"/>
      <c r="I168" s="42"/>
      <c r="J168" s="32">
        <f t="shared" si="5"/>
        <v>159</v>
      </c>
      <c r="K168" s="77" t="s">
        <v>3088</v>
      </c>
    </row>
    <row r="169" spans="1:13" x14ac:dyDescent="0.25">
      <c r="A169" s="32">
        <f t="shared" si="6"/>
        <v>160</v>
      </c>
      <c r="B169" t="s">
        <v>2619</v>
      </c>
      <c r="C169" t="s">
        <v>2621</v>
      </c>
      <c r="D169" t="s">
        <v>2644</v>
      </c>
      <c r="E169" t="s">
        <v>2631</v>
      </c>
      <c r="G169" s="51" t="s">
        <v>2631</v>
      </c>
      <c r="H169" s="51"/>
      <c r="I169" s="42"/>
      <c r="J169" s="32">
        <f t="shared" si="5"/>
        <v>160</v>
      </c>
      <c r="K169" s="77" t="s">
        <v>3089</v>
      </c>
    </row>
    <row r="170" spans="1:13" x14ac:dyDescent="0.25">
      <c r="A170" s="32">
        <f t="shared" si="6"/>
        <v>161</v>
      </c>
      <c r="B170" t="s">
        <v>2619</v>
      </c>
      <c r="C170" t="s">
        <v>2621</v>
      </c>
      <c r="D170" t="s">
        <v>2644</v>
      </c>
      <c r="E170" t="s">
        <v>2632</v>
      </c>
      <c r="G170" s="51" t="s">
        <v>2893</v>
      </c>
      <c r="H170" s="51"/>
      <c r="I170" s="42"/>
      <c r="J170" s="32">
        <f t="shared" si="5"/>
        <v>161</v>
      </c>
      <c r="K170" s="77" t="s">
        <v>3092</v>
      </c>
    </row>
    <row r="171" spans="1:13" x14ac:dyDescent="0.25">
      <c r="A171" s="32">
        <f t="shared" si="6"/>
        <v>162</v>
      </c>
      <c r="B171" t="s">
        <v>2619</v>
      </c>
      <c r="C171" t="s">
        <v>2621</v>
      </c>
      <c r="D171" t="s">
        <v>2644</v>
      </c>
      <c r="E171" t="s">
        <v>2633</v>
      </c>
      <c r="G171" s="51" t="s">
        <v>2904</v>
      </c>
      <c r="H171" s="51"/>
      <c r="I171" s="42" t="s">
        <v>3243</v>
      </c>
      <c r="J171" s="32">
        <f t="shared" si="5"/>
        <v>162</v>
      </c>
      <c r="K171" s="77" t="s">
        <v>3090</v>
      </c>
    </row>
    <row r="172" spans="1:13" x14ac:dyDescent="0.25">
      <c r="A172" s="32">
        <f t="shared" si="6"/>
        <v>163</v>
      </c>
      <c r="B172" t="s">
        <v>2619</v>
      </c>
      <c r="C172" t="s">
        <v>2621</v>
      </c>
      <c r="D172" t="s">
        <v>2644</v>
      </c>
      <c r="E172" t="s">
        <v>2634</v>
      </c>
      <c r="G172" s="51" t="s">
        <v>2634</v>
      </c>
      <c r="H172" s="51"/>
      <c r="I172" s="42"/>
      <c r="J172" s="32">
        <f t="shared" si="5"/>
        <v>163</v>
      </c>
      <c r="K172" s="77" t="s">
        <v>3091</v>
      </c>
    </row>
    <row r="173" spans="1:13" x14ac:dyDescent="0.25">
      <c r="A173" s="32">
        <f t="shared" si="6"/>
        <v>164</v>
      </c>
      <c r="B173" t="s">
        <v>2619</v>
      </c>
      <c r="C173" t="s">
        <v>2621</v>
      </c>
      <c r="D173" t="s">
        <v>2644</v>
      </c>
      <c r="E173" t="s">
        <v>2635</v>
      </c>
      <c r="J173" s="32">
        <f t="shared" si="5"/>
        <v>164</v>
      </c>
      <c r="K173" s="77"/>
      <c r="M173" s="76" t="s">
        <v>2914</v>
      </c>
    </row>
    <row r="174" spans="1:13" x14ac:dyDescent="0.25">
      <c r="A174" s="32">
        <f t="shared" si="6"/>
        <v>165</v>
      </c>
      <c r="B174" t="s">
        <v>2619</v>
      </c>
      <c r="C174" t="s">
        <v>2621</v>
      </c>
      <c r="D174" t="s">
        <v>2644</v>
      </c>
      <c r="E174" t="s">
        <v>2636</v>
      </c>
      <c r="J174" s="32">
        <f t="shared" si="5"/>
        <v>165</v>
      </c>
      <c r="M174" s="76" t="s">
        <v>2915</v>
      </c>
    </row>
    <row r="175" spans="1:13" x14ac:dyDescent="0.25">
      <c r="A175" s="32">
        <f t="shared" si="6"/>
        <v>166</v>
      </c>
      <c r="B175" t="s">
        <v>2619</v>
      </c>
      <c r="C175" t="s">
        <v>2621</v>
      </c>
      <c r="D175" t="s">
        <v>2644</v>
      </c>
      <c r="E175" t="s">
        <v>2637</v>
      </c>
      <c r="J175" s="32">
        <f t="shared" si="5"/>
        <v>166</v>
      </c>
    </row>
    <row r="176" spans="1:13" x14ac:dyDescent="0.25">
      <c r="A176" s="32">
        <f t="shared" si="6"/>
        <v>167</v>
      </c>
      <c r="B176" t="s">
        <v>2619</v>
      </c>
      <c r="C176" t="s">
        <v>2621</v>
      </c>
      <c r="D176" t="s">
        <v>2644</v>
      </c>
      <c r="E176" t="s">
        <v>2638</v>
      </c>
      <c r="J176" s="32">
        <f t="shared" si="5"/>
        <v>167</v>
      </c>
      <c r="M176" s="76" t="s">
        <v>2916</v>
      </c>
    </row>
    <row r="177" spans="1:13" x14ac:dyDescent="0.25">
      <c r="A177" s="32">
        <f t="shared" si="6"/>
        <v>168</v>
      </c>
      <c r="B177" t="s">
        <v>2619</v>
      </c>
      <c r="C177" t="s">
        <v>2622</v>
      </c>
      <c r="D177" t="s">
        <v>2644</v>
      </c>
      <c r="E177" t="s">
        <v>125</v>
      </c>
      <c r="G177" s="51" t="s">
        <v>2947</v>
      </c>
      <c r="H177" s="51"/>
      <c r="I177" s="42"/>
      <c r="J177" s="32">
        <f t="shared" si="5"/>
        <v>168</v>
      </c>
      <c r="M177" s="76" t="s">
        <v>2833</v>
      </c>
    </row>
    <row r="178" spans="1:13" x14ac:dyDescent="0.25">
      <c r="A178" s="32">
        <f t="shared" si="6"/>
        <v>169</v>
      </c>
      <c r="B178" t="s">
        <v>2619</v>
      </c>
      <c r="C178" t="s">
        <v>2622</v>
      </c>
      <c r="D178" t="s">
        <v>2644</v>
      </c>
      <c r="E178" t="s">
        <v>2640</v>
      </c>
      <c r="G178" s="51" t="s">
        <v>2917</v>
      </c>
      <c r="H178" s="51"/>
      <c r="I178" s="42"/>
      <c r="J178" s="32">
        <f t="shared" si="5"/>
        <v>169</v>
      </c>
      <c r="M178" s="76" t="s">
        <v>2829</v>
      </c>
    </row>
    <row r="179" spans="1:13" x14ac:dyDescent="0.25">
      <c r="A179" s="51">
        <f t="shared" si="6"/>
        <v>170</v>
      </c>
      <c r="B179" t="s">
        <v>2619</v>
      </c>
      <c r="C179" t="s">
        <v>2622</v>
      </c>
      <c r="D179" t="s">
        <v>2644</v>
      </c>
      <c r="E179" t="s">
        <v>2639</v>
      </c>
      <c r="G179" s="51" t="s">
        <v>2918</v>
      </c>
      <c r="H179" s="51"/>
      <c r="I179" s="42"/>
      <c r="J179" s="32">
        <f t="shared" si="5"/>
        <v>170</v>
      </c>
      <c r="M179" s="76" t="s">
        <v>2830</v>
      </c>
    </row>
    <row r="180" spans="1:13" x14ac:dyDescent="0.25">
      <c r="A180" s="32">
        <f t="shared" si="6"/>
        <v>171</v>
      </c>
      <c r="B180" t="s">
        <v>2619</v>
      </c>
      <c r="C180" t="s">
        <v>2622</v>
      </c>
      <c r="D180" t="s">
        <v>2644</v>
      </c>
      <c r="E180" t="s">
        <v>2635</v>
      </c>
      <c r="G180" s="51"/>
      <c r="H180" s="51"/>
      <c r="I180" s="42"/>
      <c r="J180" s="32">
        <f t="shared" si="5"/>
        <v>171</v>
      </c>
    </row>
    <row r="181" spans="1:13" x14ac:dyDescent="0.25">
      <c r="A181" s="51">
        <f t="shared" si="6"/>
        <v>172</v>
      </c>
      <c r="B181" t="s">
        <v>2619</v>
      </c>
      <c r="C181" t="s">
        <v>2622</v>
      </c>
      <c r="D181" t="s">
        <v>2644</v>
      </c>
      <c r="E181" t="s">
        <v>143</v>
      </c>
      <c r="G181" s="51" t="s">
        <v>2997</v>
      </c>
      <c r="H181" s="51"/>
      <c r="I181" s="42" t="s">
        <v>3238</v>
      </c>
      <c r="J181" s="32">
        <f t="shared" si="5"/>
        <v>172</v>
      </c>
      <c r="M181" s="76" t="s">
        <v>2831</v>
      </c>
    </row>
    <row r="182" spans="1:13" x14ac:dyDescent="0.25">
      <c r="A182" s="32">
        <f t="shared" si="6"/>
        <v>173</v>
      </c>
      <c r="B182" t="s">
        <v>2619</v>
      </c>
      <c r="C182" t="s">
        <v>2622</v>
      </c>
      <c r="D182" t="s">
        <v>2644</v>
      </c>
      <c r="E182" t="s">
        <v>2641</v>
      </c>
      <c r="G182" s="51" t="s">
        <v>2919</v>
      </c>
      <c r="H182" s="51"/>
      <c r="I182" s="42"/>
      <c r="J182" s="32">
        <f t="shared" si="5"/>
        <v>173</v>
      </c>
    </row>
    <row r="183" spans="1:13" x14ac:dyDescent="0.25">
      <c r="A183" s="32">
        <f t="shared" si="6"/>
        <v>174</v>
      </c>
      <c r="B183" t="s">
        <v>2619</v>
      </c>
      <c r="C183" t="s">
        <v>2622</v>
      </c>
      <c r="D183" t="s">
        <v>2644</v>
      </c>
      <c r="E183" t="s">
        <v>2642</v>
      </c>
      <c r="G183" s="51" t="s">
        <v>2919</v>
      </c>
      <c r="H183" s="51"/>
      <c r="I183" s="42"/>
      <c r="J183" s="32">
        <f t="shared" si="5"/>
        <v>174</v>
      </c>
    </row>
    <row r="184" spans="1:13" x14ac:dyDescent="0.25">
      <c r="A184" s="32">
        <f t="shared" si="6"/>
        <v>175</v>
      </c>
      <c r="B184" t="s">
        <v>2619</v>
      </c>
      <c r="C184" t="s">
        <v>2622</v>
      </c>
      <c r="D184" t="s">
        <v>2644</v>
      </c>
      <c r="E184" t="s">
        <v>2643</v>
      </c>
      <c r="G184" s="51" t="s">
        <v>2920</v>
      </c>
      <c r="H184" s="51"/>
      <c r="I184" s="42" t="s">
        <v>3369</v>
      </c>
      <c r="J184" s="32">
        <f t="shared" si="5"/>
        <v>175</v>
      </c>
    </row>
    <row r="185" spans="1:13" x14ac:dyDescent="0.25">
      <c r="A185" s="32">
        <f t="shared" si="6"/>
        <v>176</v>
      </c>
      <c r="B185" t="s">
        <v>2619</v>
      </c>
      <c r="C185" t="s">
        <v>2622</v>
      </c>
      <c r="D185" t="s">
        <v>2645</v>
      </c>
      <c r="E185" t="s">
        <v>2646</v>
      </c>
      <c r="J185" s="32">
        <f t="shared" si="5"/>
        <v>176</v>
      </c>
      <c r="K185" s="75" t="s">
        <v>2899</v>
      </c>
    </row>
    <row r="186" spans="1:13" x14ac:dyDescent="0.25">
      <c r="A186" s="32">
        <f t="shared" si="6"/>
        <v>177</v>
      </c>
      <c r="B186" t="s">
        <v>2619</v>
      </c>
      <c r="C186" t="s">
        <v>2622</v>
      </c>
      <c r="D186" t="s">
        <v>2645</v>
      </c>
      <c r="E186" t="s">
        <v>2647</v>
      </c>
      <c r="J186" s="32">
        <f t="shared" si="5"/>
        <v>177</v>
      </c>
      <c r="K186" s="75" t="s">
        <v>2899</v>
      </c>
    </row>
    <row r="187" spans="1:13" x14ac:dyDescent="0.25">
      <c r="A187" s="32">
        <f t="shared" si="6"/>
        <v>178</v>
      </c>
      <c r="B187" t="s">
        <v>2619</v>
      </c>
      <c r="C187" t="s">
        <v>2622</v>
      </c>
      <c r="D187" t="s">
        <v>2645</v>
      </c>
      <c r="E187" t="s">
        <v>2649</v>
      </c>
      <c r="J187" s="32">
        <f t="shared" si="5"/>
        <v>178</v>
      </c>
      <c r="K187" s="75"/>
    </row>
    <row r="188" spans="1:13" x14ac:dyDescent="0.25">
      <c r="A188" s="32">
        <f t="shared" si="6"/>
        <v>179</v>
      </c>
      <c r="B188" t="s">
        <v>2619</v>
      </c>
      <c r="C188" t="s">
        <v>2622</v>
      </c>
      <c r="D188" t="s">
        <v>2645</v>
      </c>
      <c r="E188" t="s">
        <v>2648</v>
      </c>
      <c r="J188" s="32">
        <f t="shared" si="5"/>
        <v>179</v>
      </c>
      <c r="K188" s="75"/>
    </row>
    <row r="189" spans="1:13" x14ac:dyDescent="0.25">
      <c r="A189" s="32">
        <f t="shared" si="6"/>
        <v>180</v>
      </c>
      <c r="B189" t="s">
        <v>2619</v>
      </c>
      <c r="C189" t="s">
        <v>2622</v>
      </c>
      <c r="D189" t="s">
        <v>2645</v>
      </c>
      <c r="E189" t="s">
        <v>2650</v>
      </c>
      <c r="J189" s="32">
        <f t="shared" si="5"/>
        <v>180</v>
      </c>
      <c r="K189" s="75" t="s">
        <v>2899</v>
      </c>
    </row>
    <row r="190" spans="1:13" x14ac:dyDescent="0.25">
      <c r="A190" s="32">
        <f t="shared" si="6"/>
        <v>181</v>
      </c>
      <c r="B190" t="s">
        <v>2619</v>
      </c>
      <c r="C190" t="s">
        <v>2622</v>
      </c>
      <c r="D190" t="s">
        <v>2645</v>
      </c>
      <c r="E190" t="s">
        <v>2651</v>
      </c>
      <c r="J190" s="32">
        <f t="shared" si="5"/>
        <v>181</v>
      </c>
      <c r="K190" s="75" t="s">
        <v>2899</v>
      </c>
    </row>
    <row r="191" spans="1:13" x14ac:dyDescent="0.25">
      <c r="A191" s="32"/>
      <c r="C191" t="s">
        <v>2622</v>
      </c>
      <c r="D191" t="s">
        <v>2754</v>
      </c>
      <c r="E191" t="s">
        <v>753</v>
      </c>
      <c r="G191" s="51" t="s">
        <v>2992</v>
      </c>
      <c r="H191" s="51"/>
      <c r="I191" s="42"/>
      <c r="J191" s="32"/>
      <c r="K191" s="75"/>
    </row>
    <row r="192" spans="1:13" x14ac:dyDescent="0.25">
      <c r="A192" s="32"/>
      <c r="J192" s="32"/>
      <c r="K192" s="75"/>
    </row>
    <row r="193" spans="1:13" x14ac:dyDescent="0.25">
      <c r="A193" s="32">
        <f>+A190+1</f>
        <v>182</v>
      </c>
      <c r="B193" t="s">
        <v>2619</v>
      </c>
      <c r="C193" t="s">
        <v>2623</v>
      </c>
      <c r="D193" t="s">
        <v>2644</v>
      </c>
      <c r="E193" t="s">
        <v>2652</v>
      </c>
      <c r="J193" s="32">
        <f>+J190+1</f>
        <v>182</v>
      </c>
      <c r="K193" s="77"/>
    </row>
    <row r="194" spans="1:13" x14ac:dyDescent="0.25">
      <c r="A194" s="51">
        <f t="shared" si="6"/>
        <v>183</v>
      </c>
      <c r="B194" t="s">
        <v>2619</v>
      </c>
      <c r="C194" t="s">
        <v>2623</v>
      </c>
      <c r="D194" t="s">
        <v>2644</v>
      </c>
      <c r="E194" t="s">
        <v>125</v>
      </c>
      <c r="G194" s="51" t="s">
        <v>2991</v>
      </c>
      <c r="H194" s="51"/>
      <c r="I194" s="42" t="s">
        <v>3370</v>
      </c>
      <c r="J194" s="32">
        <f t="shared" si="5"/>
        <v>183</v>
      </c>
      <c r="K194" s="77"/>
    </row>
    <row r="195" spans="1:13" x14ac:dyDescent="0.25">
      <c r="A195" s="51">
        <f t="shared" si="6"/>
        <v>184</v>
      </c>
      <c r="B195" t="s">
        <v>2619</v>
      </c>
      <c r="C195" t="s">
        <v>2623</v>
      </c>
      <c r="D195" t="s">
        <v>2644</v>
      </c>
      <c r="E195" t="s">
        <v>2306</v>
      </c>
      <c r="J195" s="32">
        <f t="shared" si="5"/>
        <v>184</v>
      </c>
      <c r="K195" s="77"/>
    </row>
    <row r="196" spans="1:13" x14ac:dyDescent="0.25">
      <c r="A196" s="51">
        <f t="shared" si="6"/>
        <v>185</v>
      </c>
      <c r="B196" t="s">
        <v>2619</v>
      </c>
      <c r="C196" t="s">
        <v>2623</v>
      </c>
      <c r="D196" t="s">
        <v>2644</v>
      </c>
      <c r="E196" t="s">
        <v>2653</v>
      </c>
      <c r="G196" s="51" t="s">
        <v>2996</v>
      </c>
      <c r="H196" s="51"/>
      <c r="I196" s="84" t="s">
        <v>3237</v>
      </c>
      <c r="J196" s="32">
        <f t="shared" si="5"/>
        <v>185</v>
      </c>
      <c r="K196" s="77"/>
      <c r="M196" s="76" t="s">
        <v>2834</v>
      </c>
    </row>
    <row r="197" spans="1:13" x14ac:dyDescent="0.25">
      <c r="A197" s="32">
        <f t="shared" si="6"/>
        <v>186</v>
      </c>
      <c r="B197" t="s">
        <v>2619</v>
      </c>
      <c r="C197" t="s">
        <v>2623</v>
      </c>
      <c r="D197" t="s">
        <v>2644</v>
      </c>
      <c r="E197" t="s">
        <v>2654</v>
      </c>
      <c r="G197" s="51" t="s">
        <v>2921</v>
      </c>
      <c r="H197" s="51"/>
      <c r="I197" s="42"/>
      <c r="J197" s="32">
        <f t="shared" si="5"/>
        <v>186</v>
      </c>
      <c r="K197" s="77"/>
    </row>
    <row r="198" spans="1:13" x14ac:dyDescent="0.25">
      <c r="A198" s="32">
        <f t="shared" si="6"/>
        <v>187</v>
      </c>
      <c r="B198" t="s">
        <v>2619</v>
      </c>
      <c r="C198" t="s">
        <v>2623</v>
      </c>
      <c r="D198" t="s">
        <v>2644</v>
      </c>
      <c r="E198" t="s">
        <v>120</v>
      </c>
      <c r="G198" s="51" t="s">
        <v>2922</v>
      </c>
      <c r="H198" s="51"/>
      <c r="I198" s="42"/>
      <c r="J198" s="32">
        <f t="shared" si="5"/>
        <v>187</v>
      </c>
      <c r="K198" s="77"/>
    </row>
    <row r="199" spans="1:13" x14ac:dyDescent="0.25">
      <c r="A199" s="51">
        <f t="shared" si="6"/>
        <v>188</v>
      </c>
      <c r="B199" t="s">
        <v>2619</v>
      </c>
      <c r="C199" t="s">
        <v>2623</v>
      </c>
      <c r="D199" t="s">
        <v>2644</v>
      </c>
      <c r="E199" t="s">
        <v>2643</v>
      </c>
      <c r="G199" s="51" t="s">
        <v>2998</v>
      </c>
      <c r="H199" s="51"/>
      <c r="I199" s="42"/>
      <c r="J199" s="32">
        <f t="shared" si="5"/>
        <v>188</v>
      </c>
      <c r="K199" s="77"/>
      <c r="M199" s="76" t="s">
        <v>2832</v>
      </c>
    </row>
    <row r="200" spans="1:13" x14ac:dyDescent="0.25">
      <c r="A200" s="32">
        <f t="shared" si="6"/>
        <v>189</v>
      </c>
      <c r="B200" t="s">
        <v>2619</v>
      </c>
      <c r="C200" t="s">
        <v>2624</v>
      </c>
      <c r="D200" t="s">
        <v>2644</v>
      </c>
      <c r="E200" t="s">
        <v>2635</v>
      </c>
      <c r="G200" s="51" t="s">
        <v>2925</v>
      </c>
      <c r="H200" s="51"/>
      <c r="I200" s="42"/>
      <c r="J200" s="32">
        <f t="shared" si="5"/>
        <v>189</v>
      </c>
      <c r="K200" s="77" t="s">
        <v>3108</v>
      </c>
      <c r="M200" s="76" t="s">
        <v>2835</v>
      </c>
    </row>
    <row r="201" spans="1:13" x14ac:dyDescent="0.25">
      <c r="A201" s="32">
        <f t="shared" si="6"/>
        <v>190</v>
      </c>
      <c r="B201" t="s">
        <v>2619</v>
      </c>
      <c r="C201" t="s">
        <v>2624</v>
      </c>
      <c r="D201" t="s">
        <v>2644</v>
      </c>
      <c r="E201" t="s">
        <v>2655</v>
      </c>
      <c r="G201" s="51" t="s">
        <v>2926</v>
      </c>
      <c r="H201" s="51"/>
      <c r="I201" s="42"/>
      <c r="J201" s="32">
        <f t="shared" si="5"/>
        <v>190</v>
      </c>
      <c r="K201" s="77" t="s">
        <v>3109</v>
      </c>
      <c r="M201" s="76" t="s">
        <v>2836</v>
      </c>
    </row>
    <row r="202" spans="1:13" x14ac:dyDescent="0.25">
      <c r="A202" s="32">
        <f t="shared" si="6"/>
        <v>191</v>
      </c>
      <c r="B202" t="s">
        <v>2619</v>
      </c>
      <c r="C202" t="s">
        <v>2624</v>
      </c>
      <c r="D202" t="s">
        <v>2644</v>
      </c>
      <c r="E202" t="s">
        <v>3110</v>
      </c>
      <c r="J202" s="32">
        <f t="shared" si="5"/>
        <v>191</v>
      </c>
      <c r="K202" s="77"/>
    </row>
    <row r="203" spans="1:13" x14ac:dyDescent="0.25">
      <c r="A203" s="32">
        <f t="shared" si="6"/>
        <v>192</v>
      </c>
      <c r="B203" t="s">
        <v>2619</v>
      </c>
      <c r="C203" t="s">
        <v>2624</v>
      </c>
      <c r="D203" t="s">
        <v>2644</v>
      </c>
      <c r="E203" t="s">
        <v>2656</v>
      </c>
      <c r="G203" s="51" t="s">
        <v>733</v>
      </c>
      <c r="H203" s="51"/>
      <c r="I203" s="42"/>
      <c r="J203" s="32">
        <f t="shared" si="5"/>
        <v>192</v>
      </c>
      <c r="K203" s="77" t="s">
        <v>2919</v>
      </c>
    </row>
    <row r="204" spans="1:13" x14ac:dyDescent="0.25">
      <c r="A204" s="32">
        <f t="shared" si="6"/>
        <v>193</v>
      </c>
      <c r="B204" t="s">
        <v>2619</v>
      </c>
      <c r="C204" t="s">
        <v>2624</v>
      </c>
      <c r="D204" t="s">
        <v>2644</v>
      </c>
      <c r="E204" t="s">
        <v>2657</v>
      </c>
      <c r="G204" s="51" t="s">
        <v>2927</v>
      </c>
      <c r="H204" s="51"/>
      <c r="I204" s="42"/>
      <c r="J204" s="32">
        <f t="shared" si="5"/>
        <v>193</v>
      </c>
      <c r="K204" s="77"/>
      <c r="M204" s="76" t="s">
        <v>2841</v>
      </c>
    </row>
    <row r="205" spans="1:13" x14ac:dyDescent="0.25">
      <c r="A205" s="32">
        <f t="shared" si="6"/>
        <v>194</v>
      </c>
      <c r="B205" t="s">
        <v>2619</v>
      </c>
      <c r="C205" t="s">
        <v>2624</v>
      </c>
      <c r="D205" t="s">
        <v>2644</v>
      </c>
      <c r="E205" t="s">
        <v>2658</v>
      </c>
      <c r="G205" s="51" t="s">
        <v>2928</v>
      </c>
      <c r="H205" s="51"/>
      <c r="I205" s="42"/>
      <c r="J205" s="32">
        <f t="shared" si="5"/>
        <v>194</v>
      </c>
      <c r="K205" s="77" t="s">
        <v>3111</v>
      </c>
      <c r="M205" s="76" t="s">
        <v>2842</v>
      </c>
    </row>
    <row r="206" spans="1:13" x14ac:dyDescent="0.25">
      <c r="A206" s="32">
        <f t="shared" si="6"/>
        <v>195</v>
      </c>
      <c r="B206" t="s">
        <v>2619</v>
      </c>
      <c r="C206" t="s">
        <v>2624</v>
      </c>
      <c r="D206" t="s">
        <v>2644</v>
      </c>
      <c r="E206" t="s">
        <v>2659</v>
      </c>
      <c r="J206" s="32">
        <f t="shared" ref="J206:J238" si="7">+J205+1</f>
        <v>195</v>
      </c>
      <c r="K206" s="77" t="s">
        <v>3112</v>
      </c>
    </row>
    <row r="207" spans="1:13" x14ac:dyDescent="0.25">
      <c r="A207" s="32">
        <f t="shared" si="6"/>
        <v>196</v>
      </c>
      <c r="B207" t="s">
        <v>2619</v>
      </c>
      <c r="C207" t="s">
        <v>2624</v>
      </c>
      <c r="D207" t="s">
        <v>2644</v>
      </c>
      <c r="E207" t="s">
        <v>2660</v>
      </c>
      <c r="J207" s="32">
        <f t="shared" si="7"/>
        <v>196</v>
      </c>
      <c r="K207" s="77" t="s">
        <v>3113</v>
      </c>
    </row>
    <row r="208" spans="1:13" x14ac:dyDescent="0.25">
      <c r="A208" s="32">
        <f t="shared" si="6"/>
        <v>197</v>
      </c>
      <c r="B208" t="s">
        <v>2619</v>
      </c>
      <c r="C208" t="s">
        <v>2625</v>
      </c>
      <c r="D208" t="s">
        <v>2644</v>
      </c>
      <c r="E208" t="s">
        <v>2635</v>
      </c>
      <c r="G208" s="51" t="s">
        <v>2929</v>
      </c>
      <c r="H208" s="51"/>
      <c r="I208" s="42"/>
      <c r="J208" s="32">
        <f t="shared" si="7"/>
        <v>197</v>
      </c>
      <c r="K208" s="77" t="s">
        <v>3114</v>
      </c>
    </row>
    <row r="209" spans="1:13" x14ac:dyDescent="0.25">
      <c r="A209" s="32">
        <f t="shared" si="6"/>
        <v>198</v>
      </c>
      <c r="B209" t="s">
        <v>2619</v>
      </c>
      <c r="C209" t="s">
        <v>2625</v>
      </c>
      <c r="D209" t="s">
        <v>2644</v>
      </c>
      <c r="E209" t="s">
        <v>2661</v>
      </c>
      <c r="J209" s="32">
        <f t="shared" si="7"/>
        <v>198</v>
      </c>
      <c r="K209" s="77" t="s">
        <v>3118</v>
      </c>
    </row>
    <row r="210" spans="1:13" x14ac:dyDescent="0.25">
      <c r="A210" s="32">
        <f t="shared" si="6"/>
        <v>199</v>
      </c>
      <c r="B210" t="s">
        <v>2619</v>
      </c>
      <c r="C210" t="s">
        <v>2625</v>
      </c>
      <c r="D210" t="s">
        <v>2644</v>
      </c>
      <c r="E210" t="s">
        <v>2843</v>
      </c>
      <c r="G210" s="51" t="s">
        <v>2930</v>
      </c>
      <c r="H210" s="51"/>
      <c r="I210" s="42"/>
      <c r="J210" s="32">
        <f t="shared" si="7"/>
        <v>199</v>
      </c>
      <c r="K210" s="77" t="s">
        <v>3115</v>
      </c>
    </row>
    <row r="211" spans="1:13" x14ac:dyDescent="0.25">
      <c r="A211" s="32">
        <f t="shared" si="6"/>
        <v>200</v>
      </c>
      <c r="B211" t="s">
        <v>2619</v>
      </c>
      <c r="C211" t="s">
        <v>2625</v>
      </c>
      <c r="D211" t="s">
        <v>2644</v>
      </c>
      <c r="E211" t="s">
        <v>2662</v>
      </c>
      <c r="G211" s="51" t="s">
        <v>2899</v>
      </c>
      <c r="H211" s="51"/>
      <c r="I211" s="42"/>
      <c r="J211" s="32">
        <f t="shared" si="7"/>
        <v>200</v>
      </c>
      <c r="K211" s="77"/>
    </row>
    <row r="212" spans="1:13" x14ac:dyDescent="0.25">
      <c r="A212" s="32">
        <f t="shared" si="6"/>
        <v>201</v>
      </c>
      <c r="B212" t="s">
        <v>2619</v>
      </c>
      <c r="C212" t="s">
        <v>2625</v>
      </c>
      <c r="D212" t="s">
        <v>2923</v>
      </c>
      <c r="E212" t="s">
        <v>2924</v>
      </c>
      <c r="G212" s="51" t="s">
        <v>2900</v>
      </c>
      <c r="H212" s="51"/>
      <c r="I212" s="42"/>
      <c r="J212" s="32">
        <f t="shared" si="7"/>
        <v>201</v>
      </c>
      <c r="K212" s="77" t="s">
        <v>3116</v>
      </c>
    </row>
    <row r="213" spans="1:13" x14ac:dyDescent="0.25">
      <c r="A213" s="32">
        <f t="shared" si="6"/>
        <v>202</v>
      </c>
      <c r="B213" t="s">
        <v>2619</v>
      </c>
      <c r="C213" t="s">
        <v>2625</v>
      </c>
      <c r="D213" t="s">
        <v>2923</v>
      </c>
      <c r="E213" t="s">
        <v>2665</v>
      </c>
      <c r="G213" s="51" t="s">
        <v>2900</v>
      </c>
      <c r="H213" s="51"/>
      <c r="I213" s="42"/>
      <c r="J213" s="32">
        <f t="shared" si="7"/>
        <v>202</v>
      </c>
      <c r="K213" s="77" t="s">
        <v>3117</v>
      </c>
    </row>
    <row r="214" spans="1:13" x14ac:dyDescent="0.25">
      <c r="A214" s="32">
        <f t="shared" si="6"/>
        <v>203</v>
      </c>
      <c r="B214" t="s">
        <v>2619</v>
      </c>
      <c r="C214" t="s">
        <v>2626</v>
      </c>
      <c r="D214" t="s">
        <v>2644</v>
      </c>
      <c r="E214" t="s">
        <v>2663</v>
      </c>
      <c r="G214" s="51" t="s">
        <v>2933</v>
      </c>
      <c r="H214" s="51"/>
      <c r="I214" s="42"/>
      <c r="J214" s="32">
        <f t="shared" si="7"/>
        <v>203</v>
      </c>
      <c r="M214" s="76" t="s">
        <v>2850</v>
      </c>
    </row>
    <row r="215" spans="1:13" x14ac:dyDescent="0.25">
      <c r="A215" s="32">
        <f t="shared" si="6"/>
        <v>204</v>
      </c>
      <c r="B215" t="s">
        <v>2619</v>
      </c>
      <c r="C215" t="s">
        <v>2626</v>
      </c>
      <c r="D215" t="s">
        <v>2644</v>
      </c>
      <c r="E215" t="s">
        <v>2664</v>
      </c>
      <c r="I215" s="42" t="s">
        <v>3244</v>
      </c>
      <c r="J215" s="32">
        <f t="shared" si="7"/>
        <v>204</v>
      </c>
      <c r="K215" s="77" t="s">
        <v>3119</v>
      </c>
    </row>
    <row r="216" spans="1:13" x14ac:dyDescent="0.25">
      <c r="A216" s="32">
        <f t="shared" si="6"/>
        <v>205</v>
      </c>
      <c r="B216" t="s">
        <v>2619</v>
      </c>
      <c r="C216" t="s">
        <v>2626</v>
      </c>
      <c r="D216" t="s">
        <v>2644</v>
      </c>
      <c r="E216" t="s">
        <v>2665</v>
      </c>
      <c r="G216" s="51" t="s">
        <v>2932</v>
      </c>
      <c r="H216" s="51"/>
      <c r="I216" s="42" t="s">
        <v>3350</v>
      </c>
      <c r="J216" s="32">
        <f t="shared" si="7"/>
        <v>205</v>
      </c>
      <c r="K216" s="77" t="s">
        <v>3121</v>
      </c>
      <c r="M216" s="76" t="s">
        <v>2849</v>
      </c>
    </row>
    <row r="217" spans="1:13" x14ac:dyDescent="0.25">
      <c r="A217" s="32">
        <f t="shared" si="6"/>
        <v>206</v>
      </c>
      <c r="B217" t="s">
        <v>2619</v>
      </c>
      <c r="C217" t="s">
        <v>2626</v>
      </c>
      <c r="D217" t="s">
        <v>2644</v>
      </c>
      <c r="E217" t="s">
        <v>2666</v>
      </c>
      <c r="J217" s="32">
        <f t="shared" si="7"/>
        <v>206</v>
      </c>
      <c r="K217" s="77"/>
    </row>
    <row r="218" spans="1:13" x14ac:dyDescent="0.25">
      <c r="A218" s="32">
        <f t="shared" si="6"/>
        <v>207</v>
      </c>
      <c r="B218" t="s">
        <v>2619</v>
      </c>
      <c r="C218" t="s">
        <v>2626</v>
      </c>
      <c r="D218" t="s">
        <v>2644</v>
      </c>
      <c r="E218" t="s">
        <v>2667</v>
      </c>
      <c r="J218" s="32">
        <f t="shared" si="7"/>
        <v>207</v>
      </c>
      <c r="K218" s="77" t="s">
        <v>3120</v>
      </c>
    </row>
    <row r="219" spans="1:13" x14ac:dyDescent="0.25">
      <c r="A219" s="32">
        <f t="shared" si="6"/>
        <v>208</v>
      </c>
      <c r="B219" t="s">
        <v>2619</v>
      </c>
      <c r="C219" t="s">
        <v>2626</v>
      </c>
      <c r="D219" t="s">
        <v>2644</v>
      </c>
      <c r="E219" t="s">
        <v>2668</v>
      </c>
      <c r="J219" s="32">
        <f t="shared" si="7"/>
        <v>208</v>
      </c>
      <c r="K219" s="77"/>
    </row>
    <row r="220" spans="1:13" x14ac:dyDescent="0.25">
      <c r="A220" s="32">
        <f t="shared" si="6"/>
        <v>209</v>
      </c>
      <c r="B220" t="s">
        <v>2619</v>
      </c>
      <c r="C220" t="s">
        <v>2626</v>
      </c>
      <c r="D220" t="s">
        <v>2644</v>
      </c>
      <c r="E220" t="s">
        <v>2669</v>
      </c>
      <c r="G220" s="51" t="s">
        <v>2934</v>
      </c>
      <c r="H220" s="51"/>
      <c r="I220" s="42" t="s">
        <v>3351</v>
      </c>
      <c r="J220" s="32">
        <f t="shared" si="7"/>
        <v>209</v>
      </c>
      <c r="K220" s="26" t="s">
        <v>3123</v>
      </c>
      <c r="M220" s="76" t="s">
        <v>2837</v>
      </c>
    </row>
    <row r="221" spans="1:13" x14ac:dyDescent="0.25">
      <c r="A221" s="32">
        <f t="shared" ref="A221:A238" si="8">+A220+1</f>
        <v>210</v>
      </c>
      <c r="B221" t="s">
        <v>2619</v>
      </c>
      <c r="C221" t="s">
        <v>2626</v>
      </c>
      <c r="D221" t="s">
        <v>25</v>
      </c>
      <c r="E221" t="s">
        <v>2670</v>
      </c>
      <c r="G221" s="51" t="s">
        <v>2935</v>
      </c>
      <c r="H221" s="51"/>
      <c r="I221" s="42" t="s">
        <v>3373</v>
      </c>
      <c r="J221" s="32">
        <f t="shared" si="7"/>
        <v>210</v>
      </c>
      <c r="K221" s="75" t="s">
        <v>2935</v>
      </c>
      <c r="M221" s="76" t="s">
        <v>2838</v>
      </c>
    </row>
    <row r="222" spans="1:13" x14ac:dyDescent="0.25">
      <c r="A222" s="32">
        <f t="shared" si="8"/>
        <v>211</v>
      </c>
      <c r="B222" t="s">
        <v>2619</v>
      </c>
      <c r="C222" t="s">
        <v>2626</v>
      </c>
      <c r="D222" t="s">
        <v>2644</v>
      </c>
      <c r="E222" t="s">
        <v>2671</v>
      </c>
      <c r="G222" s="51" t="s">
        <v>2936</v>
      </c>
      <c r="H222" s="51"/>
      <c r="I222" s="42" t="s">
        <v>3352</v>
      </c>
      <c r="J222" s="32">
        <f t="shared" si="7"/>
        <v>211</v>
      </c>
      <c r="K222" s="75" t="s">
        <v>3060</v>
      </c>
      <c r="M222" s="76" t="s">
        <v>3060</v>
      </c>
    </row>
    <row r="223" spans="1:13" x14ac:dyDescent="0.25">
      <c r="A223" s="32">
        <f t="shared" si="8"/>
        <v>212</v>
      </c>
      <c r="B223" t="s">
        <v>2619</v>
      </c>
      <c r="C223" t="s">
        <v>2626</v>
      </c>
      <c r="D223" t="s">
        <v>2644</v>
      </c>
      <c r="E223" t="s">
        <v>2672</v>
      </c>
      <c r="G223" s="51" t="s">
        <v>2937</v>
      </c>
      <c r="H223" s="51"/>
      <c r="I223" s="42" t="s">
        <v>3353</v>
      </c>
      <c r="J223" s="32">
        <f t="shared" si="7"/>
        <v>212</v>
      </c>
      <c r="K223" s="75" t="s">
        <v>3124</v>
      </c>
      <c r="M223" s="76" t="s">
        <v>2839</v>
      </c>
    </row>
    <row r="224" spans="1:13" x14ac:dyDescent="0.25">
      <c r="A224" s="32">
        <f t="shared" si="8"/>
        <v>213</v>
      </c>
      <c r="B224" t="s">
        <v>2619</v>
      </c>
      <c r="C224" t="s">
        <v>2626</v>
      </c>
      <c r="D224" t="s">
        <v>2644</v>
      </c>
      <c r="E224" t="s">
        <v>2673</v>
      </c>
      <c r="G224" s="51" t="s">
        <v>2931</v>
      </c>
      <c r="H224" s="51"/>
      <c r="I224" s="42"/>
      <c r="J224" s="32">
        <f t="shared" si="7"/>
        <v>213</v>
      </c>
      <c r="K224" s="75" t="s">
        <v>3125</v>
      </c>
    </row>
    <row r="225" spans="1:13" x14ac:dyDescent="0.25">
      <c r="A225" s="32">
        <f t="shared" si="8"/>
        <v>214</v>
      </c>
      <c r="B225" t="s">
        <v>2619</v>
      </c>
      <c r="C225" t="s">
        <v>2626</v>
      </c>
      <c r="D225" t="s">
        <v>2644</v>
      </c>
      <c r="E225" t="s">
        <v>2637</v>
      </c>
      <c r="G225" s="51" t="s">
        <v>2938</v>
      </c>
      <c r="H225" s="51"/>
      <c r="I225" s="42" t="s">
        <v>3355</v>
      </c>
      <c r="J225" s="32">
        <f t="shared" si="7"/>
        <v>214</v>
      </c>
      <c r="K225" s="80" t="s">
        <v>3127</v>
      </c>
      <c r="M225" s="76" t="s">
        <v>2851</v>
      </c>
    </row>
    <row r="226" spans="1:13" x14ac:dyDescent="0.25">
      <c r="A226" s="32">
        <f t="shared" si="8"/>
        <v>215</v>
      </c>
      <c r="B226" t="s">
        <v>2619</v>
      </c>
      <c r="C226" t="s">
        <v>2626</v>
      </c>
      <c r="D226" t="s">
        <v>2644</v>
      </c>
      <c r="E226" t="s">
        <v>2635</v>
      </c>
      <c r="J226" s="32">
        <f t="shared" si="7"/>
        <v>215</v>
      </c>
    </row>
    <row r="227" spans="1:13" x14ac:dyDescent="0.25">
      <c r="A227" s="32">
        <f t="shared" si="8"/>
        <v>216</v>
      </c>
      <c r="B227" t="s">
        <v>2619</v>
      </c>
      <c r="C227" t="s">
        <v>2626</v>
      </c>
      <c r="D227" t="s">
        <v>2644</v>
      </c>
      <c r="E227" t="s">
        <v>2674</v>
      </c>
      <c r="G227" s="51" t="s">
        <v>733</v>
      </c>
      <c r="H227" s="51"/>
      <c r="I227" s="42"/>
      <c r="J227" s="32">
        <f t="shared" si="7"/>
        <v>216</v>
      </c>
      <c r="K227" s="75" t="s">
        <v>3126</v>
      </c>
    </row>
    <row r="228" spans="1:13" x14ac:dyDescent="0.25">
      <c r="A228" s="32">
        <f t="shared" si="8"/>
        <v>217</v>
      </c>
      <c r="B228" t="s">
        <v>2619</v>
      </c>
      <c r="C228" t="s">
        <v>2626</v>
      </c>
      <c r="D228" t="s">
        <v>2644</v>
      </c>
      <c r="E228" t="s">
        <v>2845</v>
      </c>
      <c r="G228" s="51" t="s">
        <v>2948</v>
      </c>
      <c r="H228" s="51"/>
      <c r="I228" s="42" t="s">
        <v>3371</v>
      </c>
      <c r="J228" s="32">
        <f t="shared" si="7"/>
        <v>217</v>
      </c>
      <c r="K228" s="75" t="s">
        <v>3107</v>
      </c>
      <c r="M228" s="76" t="s">
        <v>2848</v>
      </c>
    </row>
    <row r="229" spans="1:13" x14ac:dyDescent="0.25">
      <c r="A229" s="32">
        <f t="shared" si="8"/>
        <v>218</v>
      </c>
      <c r="B229" t="s">
        <v>2619</v>
      </c>
      <c r="C229" t="s">
        <v>2626</v>
      </c>
      <c r="D229" t="s">
        <v>2846</v>
      </c>
      <c r="E229" t="s">
        <v>2844</v>
      </c>
      <c r="G229" s="51" t="s">
        <v>2752</v>
      </c>
      <c r="H229" s="51"/>
      <c r="I229" s="42" t="s">
        <v>3354</v>
      </c>
      <c r="J229" s="32">
        <f t="shared" si="7"/>
        <v>218</v>
      </c>
      <c r="K229" s="77" t="s">
        <v>3128</v>
      </c>
      <c r="M229" s="76" t="s">
        <v>2847</v>
      </c>
    </row>
    <row r="230" spans="1:13" x14ac:dyDescent="0.25">
      <c r="A230" s="32">
        <f t="shared" si="8"/>
        <v>219</v>
      </c>
      <c r="B230" t="s">
        <v>2619</v>
      </c>
      <c r="C230" t="s">
        <v>2626</v>
      </c>
      <c r="D230" t="s">
        <v>2645</v>
      </c>
      <c r="E230" t="s">
        <v>2675</v>
      </c>
      <c r="G230" s="51" t="s">
        <v>3347</v>
      </c>
      <c r="I230" s="42" t="s">
        <v>3372</v>
      </c>
      <c r="J230" s="32">
        <f t="shared" si="7"/>
        <v>219</v>
      </c>
      <c r="K230" t="s">
        <v>3129</v>
      </c>
    </row>
    <row r="231" spans="1:13" x14ac:dyDescent="0.25">
      <c r="A231" s="32">
        <f t="shared" si="8"/>
        <v>220</v>
      </c>
      <c r="B231" t="s">
        <v>2619</v>
      </c>
      <c r="C231" t="s">
        <v>2626</v>
      </c>
      <c r="E231" t="s">
        <v>3130</v>
      </c>
      <c r="G231" s="51" t="s">
        <v>3348</v>
      </c>
      <c r="I231" s="42" t="s">
        <v>3356</v>
      </c>
      <c r="J231" s="32">
        <f t="shared" si="7"/>
        <v>220</v>
      </c>
      <c r="K231" t="s">
        <v>3131</v>
      </c>
    </row>
    <row r="232" spans="1:13" x14ac:dyDescent="0.25">
      <c r="A232" s="32">
        <f t="shared" si="8"/>
        <v>221</v>
      </c>
      <c r="B232" t="s">
        <v>2619</v>
      </c>
      <c r="C232" t="s">
        <v>2626</v>
      </c>
      <c r="E232" t="s">
        <v>2676</v>
      </c>
      <c r="G232" s="51" t="s">
        <v>2899</v>
      </c>
      <c r="H232" s="51"/>
      <c r="I232" s="42" t="s">
        <v>3374</v>
      </c>
      <c r="J232" s="32">
        <f t="shared" si="7"/>
        <v>221</v>
      </c>
      <c r="K232" s="75" t="s">
        <v>3132</v>
      </c>
    </row>
    <row r="233" spans="1:13" x14ac:dyDescent="0.25">
      <c r="A233" s="32">
        <f t="shared" si="8"/>
        <v>222</v>
      </c>
      <c r="B233" t="s">
        <v>2619</v>
      </c>
      <c r="C233" t="s">
        <v>2626</v>
      </c>
      <c r="E233" t="s">
        <v>2677</v>
      </c>
      <c r="J233" s="32">
        <f t="shared" si="7"/>
        <v>222</v>
      </c>
      <c r="K233" s="75" t="s">
        <v>2900</v>
      </c>
    </row>
    <row r="234" spans="1:13" x14ac:dyDescent="0.25">
      <c r="A234" s="32">
        <f t="shared" si="8"/>
        <v>223</v>
      </c>
      <c r="B234" t="s">
        <v>2619</v>
      </c>
      <c r="C234" t="s">
        <v>2626</v>
      </c>
      <c r="E234" t="s">
        <v>2678</v>
      </c>
      <c r="J234" s="32">
        <f t="shared" si="7"/>
        <v>223</v>
      </c>
      <c r="K234" s="75" t="s">
        <v>2900</v>
      </c>
    </row>
    <row r="235" spans="1:13" x14ac:dyDescent="0.25">
      <c r="A235" s="32">
        <f t="shared" si="8"/>
        <v>224</v>
      </c>
      <c r="B235" t="s">
        <v>2619</v>
      </c>
      <c r="C235" t="s">
        <v>2626</v>
      </c>
      <c r="E235" t="s">
        <v>2679</v>
      </c>
      <c r="J235" s="32">
        <f t="shared" si="7"/>
        <v>224</v>
      </c>
      <c r="K235" s="75" t="s">
        <v>3133</v>
      </c>
    </row>
    <row r="236" spans="1:13" x14ac:dyDescent="0.25">
      <c r="A236" s="32">
        <f t="shared" si="8"/>
        <v>225</v>
      </c>
      <c r="B236" t="s">
        <v>2619</v>
      </c>
      <c r="C236" t="s">
        <v>2626</v>
      </c>
      <c r="D236" t="s">
        <v>40</v>
      </c>
      <c r="E236" t="s">
        <v>2681</v>
      </c>
      <c r="J236" s="32">
        <f t="shared" si="7"/>
        <v>225</v>
      </c>
      <c r="K236" s="75" t="s">
        <v>3134</v>
      </c>
    </row>
    <row r="237" spans="1:13" x14ac:dyDescent="0.25">
      <c r="A237" s="32">
        <f t="shared" si="8"/>
        <v>226</v>
      </c>
      <c r="B237" t="s">
        <v>2619</v>
      </c>
      <c r="C237" t="s">
        <v>2626</v>
      </c>
      <c r="E237" t="s">
        <v>2680</v>
      </c>
      <c r="J237" s="32">
        <f t="shared" si="7"/>
        <v>226</v>
      </c>
      <c r="K237" s="75" t="s">
        <v>3134</v>
      </c>
    </row>
    <row r="238" spans="1:13" x14ac:dyDescent="0.25">
      <c r="A238" s="32">
        <f t="shared" si="8"/>
        <v>227</v>
      </c>
      <c r="B238" t="s">
        <v>2619</v>
      </c>
      <c r="C238" t="s">
        <v>2682</v>
      </c>
      <c r="D238" t="s">
        <v>2682</v>
      </c>
      <c r="J238" s="32">
        <f t="shared" si="7"/>
        <v>227</v>
      </c>
    </row>
    <row r="240" spans="1:13" x14ac:dyDescent="0.25">
      <c r="B240" s="32" t="s">
        <v>2610</v>
      </c>
    </row>
    <row r="241" spans="1:13" x14ac:dyDescent="0.25">
      <c r="H241" s="87"/>
    </row>
    <row r="242" spans="1:13" x14ac:dyDescent="0.25">
      <c r="A242">
        <v>1</v>
      </c>
      <c r="B242" t="s">
        <v>2607</v>
      </c>
      <c r="C242" t="s">
        <v>2683</v>
      </c>
      <c r="D242" t="s">
        <v>2684</v>
      </c>
      <c r="E242" t="s">
        <v>2687</v>
      </c>
      <c r="F242" t="s">
        <v>2685</v>
      </c>
      <c r="H242" s="87"/>
      <c r="J242">
        <v>1</v>
      </c>
      <c r="L242" s="42" t="s">
        <v>2943</v>
      </c>
    </row>
    <row r="243" spans="1:13" x14ac:dyDescent="0.25">
      <c r="A243">
        <f>+A242+1</f>
        <v>2</v>
      </c>
      <c r="B243" t="s">
        <v>2607</v>
      </c>
      <c r="C243" t="s">
        <v>2683</v>
      </c>
      <c r="D243" t="s">
        <v>2684</v>
      </c>
      <c r="E243" t="s">
        <v>2688</v>
      </c>
      <c r="H243" s="87" t="s">
        <v>3384</v>
      </c>
      <c r="J243">
        <f>+J242+1</f>
        <v>2</v>
      </c>
      <c r="L243" s="42" t="s">
        <v>3135</v>
      </c>
    </row>
    <row r="244" spans="1:13" x14ac:dyDescent="0.25">
      <c r="A244">
        <f t="shared" ref="A244:A276" si="9">+A243+1</f>
        <v>3</v>
      </c>
      <c r="B244" t="s">
        <v>2607</v>
      </c>
      <c r="C244" t="s">
        <v>2683</v>
      </c>
      <c r="D244" t="s">
        <v>2684</v>
      </c>
      <c r="E244" t="s">
        <v>2689</v>
      </c>
      <c r="H244" s="87" t="s">
        <v>3385</v>
      </c>
      <c r="J244">
        <f t="shared" ref="J244:J276" si="10">+J243+1</f>
        <v>3</v>
      </c>
      <c r="L244" s="42" t="s">
        <v>2899</v>
      </c>
    </row>
    <row r="245" spans="1:13" x14ac:dyDescent="0.25">
      <c r="A245">
        <f t="shared" si="9"/>
        <v>4</v>
      </c>
      <c r="B245" t="s">
        <v>2690</v>
      </c>
      <c r="C245" t="s">
        <v>2691</v>
      </c>
      <c r="D245" t="s">
        <v>2692</v>
      </c>
      <c r="F245" t="s">
        <v>2693</v>
      </c>
      <c r="H245" s="87" t="s">
        <v>3387</v>
      </c>
      <c r="J245">
        <f t="shared" si="10"/>
        <v>4</v>
      </c>
      <c r="L245" s="42" t="s">
        <v>3140</v>
      </c>
    </row>
    <row r="246" spans="1:13" x14ac:dyDescent="0.25">
      <c r="A246">
        <f t="shared" si="9"/>
        <v>5</v>
      </c>
      <c r="B246" t="s">
        <v>2690</v>
      </c>
      <c r="C246" t="s">
        <v>2691</v>
      </c>
      <c r="D246" t="s">
        <v>2692</v>
      </c>
      <c r="F246" t="s">
        <v>2694</v>
      </c>
      <c r="H246" s="87" t="s">
        <v>3388</v>
      </c>
      <c r="J246">
        <f t="shared" si="10"/>
        <v>5</v>
      </c>
      <c r="L246" s="42" t="s">
        <v>2694</v>
      </c>
    </row>
    <row r="247" spans="1:13" x14ac:dyDescent="0.25">
      <c r="A247">
        <f t="shared" si="9"/>
        <v>6</v>
      </c>
      <c r="B247" t="s">
        <v>2690</v>
      </c>
      <c r="C247" t="s">
        <v>2691</v>
      </c>
      <c r="D247" t="s">
        <v>2692</v>
      </c>
      <c r="F247" t="s">
        <v>2695</v>
      </c>
      <c r="H247" s="87" t="s">
        <v>3392</v>
      </c>
      <c r="J247">
        <f t="shared" si="10"/>
        <v>6</v>
      </c>
      <c r="L247" s="42" t="s">
        <v>3138</v>
      </c>
    </row>
    <row r="248" spans="1:13" x14ac:dyDescent="0.25">
      <c r="A248">
        <f t="shared" si="9"/>
        <v>7</v>
      </c>
      <c r="B248" t="s">
        <v>2690</v>
      </c>
      <c r="C248" t="s">
        <v>2691</v>
      </c>
      <c r="D248" t="s">
        <v>2692</v>
      </c>
      <c r="F248" t="s">
        <v>2696</v>
      </c>
      <c r="H248" s="87" t="s">
        <v>3393</v>
      </c>
      <c r="J248">
        <f t="shared" si="10"/>
        <v>7</v>
      </c>
      <c r="L248" s="42" t="s">
        <v>3139</v>
      </c>
    </row>
    <row r="249" spans="1:13" x14ac:dyDescent="0.25">
      <c r="A249">
        <f t="shared" si="9"/>
        <v>8</v>
      </c>
      <c r="B249" t="s">
        <v>2690</v>
      </c>
      <c r="C249" t="s">
        <v>2691</v>
      </c>
      <c r="D249" t="s">
        <v>2692</v>
      </c>
      <c r="F249" t="s">
        <v>2697</v>
      </c>
      <c r="H249" s="87" t="s">
        <v>3389</v>
      </c>
      <c r="J249">
        <f t="shared" si="10"/>
        <v>8</v>
      </c>
      <c r="L249" s="42" t="s">
        <v>3141</v>
      </c>
    </row>
    <row r="250" spans="1:13" x14ac:dyDescent="0.25">
      <c r="A250">
        <f t="shared" si="9"/>
        <v>9</v>
      </c>
      <c r="B250" t="s">
        <v>2690</v>
      </c>
      <c r="C250" t="s">
        <v>2691</v>
      </c>
      <c r="D250" t="s">
        <v>2692</v>
      </c>
      <c r="F250" t="s">
        <v>2698</v>
      </c>
      <c r="H250" s="87" t="s">
        <v>3386</v>
      </c>
      <c r="J250">
        <f t="shared" si="10"/>
        <v>9</v>
      </c>
      <c r="K250" s="42"/>
      <c r="L250" s="42" t="s">
        <v>3137</v>
      </c>
      <c r="M250" s="42"/>
    </row>
    <row r="251" spans="1:13" x14ac:dyDescent="0.25">
      <c r="A251">
        <f t="shared" si="9"/>
        <v>10</v>
      </c>
      <c r="B251" t="s">
        <v>2690</v>
      </c>
      <c r="C251" t="s">
        <v>2691</v>
      </c>
      <c r="D251" t="s">
        <v>2692</v>
      </c>
      <c r="F251" t="s">
        <v>2699</v>
      </c>
      <c r="H251" s="87"/>
      <c r="J251">
        <f t="shared" si="10"/>
        <v>10</v>
      </c>
      <c r="L251" s="42" t="s">
        <v>3142</v>
      </c>
    </row>
    <row r="252" spans="1:13" x14ac:dyDescent="0.25">
      <c r="A252">
        <f t="shared" si="9"/>
        <v>11</v>
      </c>
      <c r="B252" t="s">
        <v>2690</v>
      </c>
      <c r="C252" t="s">
        <v>2691</v>
      </c>
      <c r="D252" t="s">
        <v>2692</v>
      </c>
      <c r="F252" t="s">
        <v>2700</v>
      </c>
      <c r="H252" s="87" t="s">
        <v>3395</v>
      </c>
      <c r="J252">
        <f t="shared" si="10"/>
        <v>11</v>
      </c>
      <c r="L252" s="42" t="s">
        <v>585</v>
      </c>
    </row>
    <row r="253" spans="1:13" x14ac:dyDescent="0.25">
      <c r="A253">
        <f t="shared" si="9"/>
        <v>12</v>
      </c>
      <c r="B253" t="s">
        <v>2690</v>
      </c>
      <c r="C253" t="s">
        <v>2691</v>
      </c>
      <c r="D253" t="s">
        <v>2692</v>
      </c>
      <c r="F253" t="s">
        <v>2701</v>
      </c>
      <c r="H253" s="87" t="s">
        <v>575</v>
      </c>
      <c r="J253">
        <f t="shared" si="10"/>
        <v>12</v>
      </c>
      <c r="L253" s="42" t="s">
        <v>585</v>
      </c>
    </row>
    <row r="254" spans="1:13" x14ac:dyDescent="0.25">
      <c r="A254">
        <f t="shared" si="9"/>
        <v>13</v>
      </c>
      <c r="B254" t="s">
        <v>2690</v>
      </c>
      <c r="C254" t="s">
        <v>2691</v>
      </c>
      <c r="D254" t="s">
        <v>2692</v>
      </c>
      <c r="F254" t="s">
        <v>2702</v>
      </c>
      <c r="H254" s="87" t="s">
        <v>3394</v>
      </c>
      <c r="J254">
        <f t="shared" si="10"/>
        <v>13</v>
      </c>
      <c r="L254" s="42" t="s">
        <v>3136</v>
      </c>
    </row>
    <row r="255" spans="1:13" x14ac:dyDescent="0.25">
      <c r="A255">
        <f t="shared" si="9"/>
        <v>14</v>
      </c>
      <c r="B255" t="s">
        <v>2690</v>
      </c>
      <c r="C255" t="s">
        <v>2691</v>
      </c>
      <c r="D255" t="s">
        <v>2692</v>
      </c>
      <c r="F255" t="s">
        <v>2703</v>
      </c>
      <c r="H255" s="26" t="s">
        <v>3396</v>
      </c>
      <c r="J255">
        <f t="shared" si="10"/>
        <v>14</v>
      </c>
      <c r="L255" s="42" t="s">
        <v>3143</v>
      </c>
    </row>
    <row r="256" spans="1:13" x14ac:dyDescent="0.25">
      <c r="A256">
        <f t="shared" si="9"/>
        <v>15</v>
      </c>
      <c r="B256" t="s">
        <v>2690</v>
      </c>
      <c r="C256" t="s">
        <v>2704</v>
      </c>
      <c r="D256" t="s">
        <v>2705</v>
      </c>
      <c r="H256" s="87" t="s">
        <v>3397</v>
      </c>
      <c r="J256">
        <f t="shared" si="10"/>
        <v>15</v>
      </c>
    </row>
    <row r="257" spans="1:12" x14ac:dyDescent="0.25">
      <c r="A257">
        <f t="shared" si="9"/>
        <v>16</v>
      </c>
      <c r="B257" t="s">
        <v>2607</v>
      </c>
      <c r="C257" t="s">
        <v>2951</v>
      </c>
      <c r="D257" t="s">
        <v>2956</v>
      </c>
      <c r="E257" t="s">
        <v>2955</v>
      </c>
      <c r="F257" t="s">
        <v>2685</v>
      </c>
      <c r="H257" s="87" t="s">
        <v>585</v>
      </c>
      <c r="J257">
        <f t="shared" si="10"/>
        <v>16</v>
      </c>
      <c r="L257" s="42" t="s">
        <v>2899</v>
      </c>
    </row>
    <row r="258" spans="1:12" x14ac:dyDescent="0.25">
      <c r="A258">
        <f t="shared" si="9"/>
        <v>17</v>
      </c>
      <c r="B258" t="s">
        <v>2607</v>
      </c>
      <c r="C258" t="s">
        <v>2951</v>
      </c>
      <c r="D258" t="s">
        <v>2957</v>
      </c>
      <c r="E258" t="s">
        <v>2955</v>
      </c>
      <c r="F258" t="s">
        <v>23</v>
      </c>
      <c r="H258" s="87" t="s">
        <v>585</v>
      </c>
      <c r="J258">
        <f t="shared" si="10"/>
        <v>17</v>
      </c>
      <c r="L258" s="42" t="s">
        <v>3144</v>
      </c>
    </row>
    <row r="259" spans="1:12" x14ac:dyDescent="0.25">
      <c r="A259">
        <f t="shared" si="9"/>
        <v>18</v>
      </c>
      <c r="B259" t="s">
        <v>2607</v>
      </c>
      <c r="C259" t="s">
        <v>2951</v>
      </c>
      <c r="D259" t="s">
        <v>2956</v>
      </c>
      <c r="E259" t="s">
        <v>2955</v>
      </c>
      <c r="F259" t="s">
        <v>2952</v>
      </c>
      <c r="H259" s="87" t="s">
        <v>585</v>
      </c>
      <c r="J259">
        <f t="shared" si="10"/>
        <v>18</v>
      </c>
      <c r="L259" s="42" t="s">
        <v>3145</v>
      </c>
    </row>
    <row r="260" spans="1:12" x14ac:dyDescent="0.25">
      <c r="A260">
        <f t="shared" si="9"/>
        <v>19</v>
      </c>
      <c r="B260" t="s">
        <v>2607</v>
      </c>
      <c r="C260" t="s">
        <v>2951</v>
      </c>
      <c r="D260" t="s">
        <v>2956</v>
      </c>
      <c r="E260" t="s">
        <v>2955</v>
      </c>
      <c r="F260" t="s">
        <v>2689</v>
      </c>
      <c r="H260" s="87" t="s">
        <v>585</v>
      </c>
      <c r="J260">
        <f t="shared" si="10"/>
        <v>19</v>
      </c>
      <c r="L260" s="42" t="s">
        <v>2899</v>
      </c>
    </row>
    <row r="261" spans="1:12" x14ac:dyDescent="0.25">
      <c r="A261">
        <f t="shared" si="9"/>
        <v>20</v>
      </c>
      <c r="B261" t="s">
        <v>2607</v>
      </c>
      <c r="C261" t="s">
        <v>2951</v>
      </c>
      <c r="D261" t="s">
        <v>2956</v>
      </c>
      <c r="E261" t="s">
        <v>2953</v>
      </c>
      <c r="H261" s="87" t="s">
        <v>585</v>
      </c>
      <c r="J261">
        <f t="shared" si="10"/>
        <v>20</v>
      </c>
      <c r="L261" s="42" t="s">
        <v>2899</v>
      </c>
    </row>
    <row r="262" spans="1:12" x14ac:dyDescent="0.25">
      <c r="A262">
        <f t="shared" si="9"/>
        <v>21</v>
      </c>
      <c r="B262" t="s">
        <v>2607</v>
      </c>
      <c r="C262" t="s">
        <v>2951</v>
      </c>
      <c r="D262" t="s">
        <v>2956</v>
      </c>
      <c r="E262" t="s">
        <v>2954</v>
      </c>
      <c r="H262" s="87" t="s">
        <v>585</v>
      </c>
      <c r="J262">
        <f t="shared" si="10"/>
        <v>21</v>
      </c>
      <c r="L262" s="42" t="s">
        <v>2899</v>
      </c>
    </row>
    <row r="263" spans="1:12" x14ac:dyDescent="0.25">
      <c r="A263">
        <f t="shared" si="9"/>
        <v>22</v>
      </c>
      <c r="B263" t="s">
        <v>2607</v>
      </c>
      <c r="C263" t="s">
        <v>2612</v>
      </c>
      <c r="D263" t="s">
        <v>23</v>
      </c>
      <c r="E263" t="s">
        <v>2958</v>
      </c>
      <c r="F263" t="s">
        <v>2959</v>
      </c>
      <c r="H263" s="87" t="s">
        <v>585</v>
      </c>
      <c r="J263">
        <f t="shared" si="10"/>
        <v>22</v>
      </c>
      <c r="L263" s="42" t="s">
        <v>3146</v>
      </c>
    </row>
    <row r="264" spans="1:12" x14ac:dyDescent="0.25">
      <c r="A264">
        <f t="shared" si="9"/>
        <v>23</v>
      </c>
      <c r="B264" t="s">
        <v>2607</v>
      </c>
      <c r="C264" t="s">
        <v>2612</v>
      </c>
      <c r="D264" t="s">
        <v>23</v>
      </c>
      <c r="E264" t="s">
        <v>2854</v>
      </c>
      <c r="F264" t="s">
        <v>2960</v>
      </c>
      <c r="H264" s="87" t="s">
        <v>585</v>
      </c>
      <c r="J264">
        <f t="shared" si="10"/>
        <v>23</v>
      </c>
      <c r="L264" s="42" t="s">
        <v>3146</v>
      </c>
    </row>
    <row r="265" spans="1:12" x14ac:dyDescent="0.25">
      <c r="A265">
        <f t="shared" si="9"/>
        <v>24</v>
      </c>
      <c r="B265" t="s">
        <v>2607</v>
      </c>
      <c r="C265" t="s">
        <v>2612</v>
      </c>
      <c r="D265" t="s">
        <v>23</v>
      </c>
      <c r="E265" t="s">
        <v>2821</v>
      </c>
      <c r="H265" s="87" t="s">
        <v>3390</v>
      </c>
      <c r="J265">
        <f t="shared" si="10"/>
        <v>24</v>
      </c>
      <c r="L265" s="42" t="s">
        <v>3146</v>
      </c>
    </row>
    <row r="266" spans="1:12" x14ac:dyDescent="0.25">
      <c r="A266">
        <f t="shared" si="9"/>
        <v>25</v>
      </c>
      <c r="B266" t="s">
        <v>2607</v>
      </c>
      <c r="C266" t="s">
        <v>2612</v>
      </c>
      <c r="D266" t="s">
        <v>23</v>
      </c>
      <c r="E266" t="s">
        <v>2961</v>
      </c>
      <c r="F266" t="s">
        <v>2962</v>
      </c>
      <c r="H266" s="87" t="s">
        <v>3391</v>
      </c>
      <c r="J266">
        <f t="shared" si="10"/>
        <v>25</v>
      </c>
      <c r="L266" s="42" t="s">
        <v>3146</v>
      </c>
    </row>
    <row r="267" spans="1:12" x14ac:dyDescent="0.25">
      <c r="A267">
        <f t="shared" si="9"/>
        <v>26</v>
      </c>
      <c r="B267" t="s">
        <v>2607</v>
      </c>
      <c r="C267" t="s">
        <v>2612</v>
      </c>
      <c r="D267" t="s">
        <v>23</v>
      </c>
      <c r="E267" t="s">
        <v>2961</v>
      </c>
      <c r="F267" t="s">
        <v>2963</v>
      </c>
      <c r="H267" s="87" t="s">
        <v>3391</v>
      </c>
      <c r="J267">
        <f t="shared" si="10"/>
        <v>26</v>
      </c>
      <c r="L267" s="42" t="s">
        <v>3146</v>
      </c>
    </row>
    <row r="268" spans="1:12" x14ac:dyDescent="0.25">
      <c r="A268">
        <f t="shared" si="9"/>
        <v>27</v>
      </c>
      <c r="B268" t="s">
        <v>2607</v>
      </c>
      <c r="C268" t="s">
        <v>2612</v>
      </c>
      <c r="D268" t="s">
        <v>23</v>
      </c>
      <c r="E268" t="s">
        <v>2961</v>
      </c>
      <c r="F268" t="s">
        <v>195</v>
      </c>
      <c r="H268" s="87" t="s">
        <v>3391</v>
      </c>
      <c r="J268">
        <f t="shared" si="10"/>
        <v>27</v>
      </c>
      <c r="L268" s="42" t="s">
        <v>3147</v>
      </c>
    </row>
    <row r="269" spans="1:12" x14ac:dyDescent="0.25">
      <c r="A269">
        <f t="shared" si="9"/>
        <v>28</v>
      </c>
      <c r="B269" t="s">
        <v>2607</v>
      </c>
      <c r="C269" t="s">
        <v>2612</v>
      </c>
      <c r="D269" t="s">
        <v>23</v>
      </c>
      <c r="E269" t="s">
        <v>2961</v>
      </c>
      <c r="F269" t="s">
        <v>2964</v>
      </c>
      <c r="H269" s="87" t="s">
        <v>3391</v>
      </c>
      <c r="J269">
        <f t="shared" si="10"/>
        <v>28</v>
      </c>
      <c r="L269" s="42" t="s">
        <v>3146</v>
      </c>
    </row>
    <row r="270" spans="1:12" x14ac:dyDescent="0.25">
      <c r="A270">
        <f t="shared" si="9"/>
        <v>29</v>
      </c>
      <c r="B270" t="s">
        <v>2607</v>
      </c>
      <c r="C270" t="s">
        <v>2612</v>
      </c>
      <c r="D270" t="s">
        <v>23</v>
      </c>
      <c r="E270" t="s">
        <v>2961</v>
      </c>
      <c r="F270" t="s">
        <v>2712</v>
      </c>
      <c r="H270" s="87" t="s">
        <v>3391</v>
      </c>
      <c r="J270">
        <f t="shared" si="10"/>
        <v>29</v>
      </c>
      <c r="L270" s="42" t="s">
        <v>3146</v>
      </c>
    </row>
    <row r="271" spans="1:12" x14ac:dyDescent="0.25">
      <c r="A271">
        <f t="shared" si="9"/>
        <v>30</v>
      </c>
      <c r="B271" t="s">
        <v>2607</v>
      </c>
      <c r="C271" t="s">
        <v>2612</v>
      </c>
      <c r="D271" t="s">
        <v>23</v>
      </c>
      <c r="E271" t="s">
        <v>2961</v>
      </c>
      <c r="F271" t="s">
        <v>197</v>
      </c>
      <c r="H271" s="87" t="s">
        <v>3391</v>
      </c>
      <c r="J271">
        <f t="shared" si="10"/>
        <v>30</v>
      </c>
      <c r="L271" s="42" t="s">
        <v>3146</v>
      </c>
    </row>
    <row r="272" spans="1:12" x14ac:dyDescent="0.25">
      <c r="A272">
        <f t="shared" si="9"/>
        <v>31</v>
      </c>
      <c r="B272" t="s">
        <v>2607</v>
      </c>
      <c r="C272" t="s">
        <v>2612</v>
      </c>
      <c r="D272" t="s">
        <v>23</v>
      </c>
      <c r="E272" t="s">
        <v>2961</v>
      </c>
      <c r="F272" t="s">
        <v>2965</v>
      </c>
      <c r="H272" s="87" t="s">
        <v>3391</v>
      </c>
      <c r="J272">
        <f t="shared" si="10"/>
        <v>31</v>
      </c>
      <c r="L272" s="42" t="s">
        <v>3146</v>
      </c>
    </row>
    <row r="273" spans="1:12" x14ac:dyDescent="0.25">
      <c r="A273">
        <f t="shared" si="9"/>
        <v>32</v>
      </c>
      <c r="B273" t="s">
        <v>2607</v>
      </c>
      <c r="C273" t="s">
        <v>2612</v>
      </c>
      <c r="D273" t="s">
        <v>23</v>
      </c>
      <c r="E273" t="s">
        <v>2961</v>
      </c>
      <c r="F273" t="s">
        <v>2861</v>
      </c>
      <c r="H273" s="87" t="s">
        <v>3391</v>
      </c>
      <c r="J273">
        <f t="shared" si="10"/>
        <v>32</v>
      </c>
      <c r="L273" s="42" t="s">
        <v>2968</v>
      </c>
    </row>
    <row r="274" spans="1:12" x14ac:dyDescent="0.25">
      <c r="A274">
        <f t="shared" si="9"/>
        <v>33</v>
      </c>
      <c r="B274" t="s">
        <v>2607</v>
      </c>
      <c r="C274" t="s">
        <v>2612</v>
      </c>
      <c r="D274" t="s">
        <v>23</v>
      </c>
      <c r="E274" t="s">
        <v>2961</v>
      </c>
      <c r="F274" t="s">
        <v>2966</v>
      </c>
      <c r="H274" s="87" t="s">
        <v>3391</v>
      </c>
      <c r="J274">
        <f t="shared" si="10"/>
        <v>33</v>
      </c>
      <c r="L274" s="42" t="s">
        <v>2968</v>
      </c>
    </row>
    <row r="275" spans="1:12" x14ac:dyDescent="0.25">
      <c r="A275">
        <f t="shared" si="9"/>
        <v>34</v>
      </c>
      <c r="B275" t="s">
        <v>2607</v>
      </c>
      <c r="C275" t="s">
        <v>2612</v>
      </c>
      <c r="D275" t="s">
        <v>23</v>
      </c>
      <c r="E275" t="s">
        <v>2961</v>
      </c>
      <c r="F275" t="s">
        <v>2967</v>
      </c>
      <c r="H275" s="87" t="s">
        <v>3391</v>
      </c>
      <c r="J275">
        <f t="shared" si="10"/>
        <v>34</v>
      </c>
      <c r="L275" s="42" t="s">
        <v>588</v>
      </c>
    </row>
    <row r="276" spans="1:12" x14ac:dyDescent="0.25">
      <c r="A276">
        <f t="shared" si="9"/>
        <v>35</v>
      </c>
      <c r="B276" t="s">
        <v>2969</v>
      </c>
      <c r="H276" s="87"/>
      <c r="J276">
        <f t="shared" si="10"/>
        <v>35</v>
      </c>
    </row>
    <row r="277" spans="1:12" x14ac:dyDescent="0.25">
      <c r="H277" s="87"/>
    </row>
    <row r="278" spans="1:12" x14ac:dyDescent="0.25">
      <c r="H278" s="87"/>
    </row>
    <row r="279" spans="1:12" x14ac:dyDescent="0.25">
      <c r="H279" s="87"/>
    </row>
    <row r="280" spans="1:12" x14ac:dyDescent="0.25">
      <c r="H280" s="87"/>
    </row>
    <row r="281" spans="1:12" x14ac:dyDescent="0.25">
      <c r="H281" s="87"/>
    </row>
    <row r="282" spans="1:12" x14ac:dyDescent="0.25">
      <c r="H282" s="87"/>
    </row>
    <row r="283" spans="1:12" x14ac:dyDescent="0.25">
      <c r="H283" s="87"/>
    </row>
    <row r="284" spans="1:12" x14ac:dyDescent="0.25">
      <c r="H284" s="87"/>
    </row>
    <row r="285" spans="1:12" x14ac:dyDescent="0.25">
      <c r="H285" s="87"/>
    </row>
    <row r="286" spans="1:12" x14ac:dyDescent="0.25">
      <c r="H286" s="87"/>
    </row>
    <row r="287" spans="1:12" x14ac:dyDescent="0.25">
      <c r="H287" s="87"/>
    </row>
    <row r="288" spans="1:12" x14ac:dyDescent="0.25">
      <c r="H288" s="87"/>
    </row>
    <row r="289" spans="8:8" x14ac:dyDescent="0.25">
      <c r="H289" s="87"/>
    </row>
    <row r="290" spans="8:8" x14ac:dyDescent="0.25">
      <c r="H290" s="87"/>
    </row>
    <row r="291" spans="8:8" x14ac:dyDescent="0.25">
      <c r="H291" s="87"/>
    </row>
    <row r="292" spans="8:8" x14ac:dyDescent="0.25">
      <c r="H292" s="87"/>
    </row>
    <row r="293" spans="8:8" x14ac:dyDescent="0.25">
      <c r="H293" s="87"/>
    </row>
    <row r="294" spans="8:8" x14ac:dyDescent="0.25">
      <c r="H294" s="87"/>
    </row>
    <row r="295" spans="8:8" x14ac:dyDescent="0.25">
      <c r="H295" s="87"/>
    </row>
    <row r="296" spans="8:8" x14ac:dyDescent="0.25">
      <c r="H296" s="87"/>
    </row>
    <row r="297" spans="8:8" x14ac:dyDescent="0.25">
      <c r="H297" s="87"/>
    </row>
    <row r="298" spans="8:8" x14ac:dyDescent="0.25">
      <c r="H298" s="87"/>
    </row>
    <row r="299" spans="8:8" x14ac:dyDescent="0.25">
      <c r="H299" s="87"/>
    </row>
    <row r="300" spans="8:8" x14ac:dyDescent="0.25">
      <c r="H300" s="87"/>
    </row>
    <row r="301" spans="8:8" x14ac:dyDescent="0.25">
      <c r="H301" s="87"/>
    </row>
  </sheetData>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894"/>
  <sheetViews>
    <sheetView workbookViewId="0">
      <selection activeCell="F13" sqref="F13"/>
    </sheetView>
  </sheetViews>
  <sheetFormatPr baseColWidth="10" defaultRowHeight="15" x14ac:dyDescent="0.25"/>
  <cols>
    <col min="1" max="1" width="7.42578125" customWidth="1"/>
    <col min="3" max="3" width="19.28515625" customWidth="1"/>
    <col min="4" max="4" width="18.7109375" customWidth="1"/>
    <col min="5" max="5" width="16.28515625" customWidth="1"/>
    <col min="6" max="6" width="44.140625" customWidth="1"/>
    <col min="7" max="8" width="32.85546875" customWidth="1"/>
    <col min="9" max="9" width="34" customWidth="1"/>
    <col min="10" max="10" width="34" style="91" customWidth="1"/>
  </cols>
  <sheetData>
    <row r="1" spans="1:34" x14ac:dyDescent="0.25">
      <c r="A1" t="s">
        <v>25</v>
      </c>
      <c r="B1" s="38" t="s">
        <v>2810</v>
      </c>
      <c r="C1" t="s">
        <v>2840</v>
      </c>
      <c r="K1" s="33"/>
      <c r="R1" s="32" t="s">
        <v>2575</v>
      </c>
    </row>
    <row r="2" spans="1:34" x14ac:dyDescent="0.25">
      <c r="A2" t="s">
        <v>25</v>
      </c>
      <c r="C2" t="s">
        <v>2811</v>
      </c>
      <c r="G2" t="s">
        <v>3672</v>
      </c>
      <c r="I2" t="s">
        <v>25</v>
      </c>
      <c r="K2" s="33"/>
      <c r="M2" s="32" t="s">
        <v>2944</v>
      </c>
    </row>
    <row r="3" spans="1:34" x14ac:dyDescent="0.25">
      <c r="G3" s="83" t="s">
        <v>25</v>
      </c>
      <c r="H3" s="83"/>
      <c r="I3" s="83" t="s">
        <v>25</v>
      </c>
      <c r="J3" s="92"/>
      <c r="K3" s="42" t="s">
        <v>25</v>
      </c>
      <c r="L3" s="32" t="s">
        <v>25</v>
      </c>
      <c r="M3" s="32" t="s">
        <v>3398</v>
      </c>
      <c r="N3" s="32" t="s">
        <v>25</v>
      </c>
      <c r="O3" s="32" t="s">
        <v>25</v>
      </c>
      <c r="Q3" s="72" t="s">
        <v>25</v>
      </c>
      <c r="T3" s="72" t="s">
        <v>2571</v>
      </c>
    </row>
    <row r="4" spans="1:34" x14ac:dyDescent="0.25">
      <c r="G4" t="s">
        <v>3671</v>
      </c>
      <c r="I4" t="s">
        <v>3671</v>
      </c>
      <c r="J4" s="91" t="s">
        <v>3792</v>
      </c>
      <c r="K4" s="33" t="s">
        <v>25</v>
      </c>
      <c r="L4" t="s">
        <v>25</v>
      </c>
      <c r="M4" s="32" t="s">
        <v>2945</v>
      </c>
      <c r="N4" t="s">
        <v>25</v>
      </c>
      <c r="O4" t="s">
        <v>25</v>
      </c>
      <c r="P4" t="s">
        <v>25</v>
      </c>
      <c r="Q4" t="s">
        <v>25</v>
      </c>
    </row>
    <row r="5" spans="1:34" x14ac:dyDescent="0.25">
      <c r="A5" s="32" t="s">
        <v>2605</v>
      </c>
      <c r="B5" s="32" t="s">
        <v>2572</v>
      </c>
      <c r="C5" s="32" t="s">
        <v>2627</v>
      </c>
      <c r="D5" s="32" t="s">
        <v>2574</v>
      </c>
      <c r="E5" s="32" t="s">
        <v>2628</v>
      </c>
      <c r="F5" s="32" t="s">
        <v>2686</v>
      </c>
      <c r="G5" s="51" t="s">
        <v>3673</v>
      </c>
      <c r="H5" s="51"/>
      <c r="I5" s="75" t="s">
        <v>46</v>
      </c>
      <c r="J5" s="92" t="s">
        <v>2744</v>
      </c>
      <c r="K5" s="42" t="s">
        <v>2610</v>
      </c>
      <c r="L5" s="32"/>
      <c r="O5" s="32" t="s">
        <v>2828</v>
      </c>
      <c r="P5" s="32"/>
      <c r="Q5" s="32" t="s">
        <v>2573</v>
      </c>
      <c r="R5" s="32" t="s">
        <v>560</v>
      </c>
      <c r="S5" s="32"/>
      <c r="T5" s="32" t="s">
        <v>2573</v>
      </c>
      <c r="U5" s="32" t="s">
        <v>560</v>
      </c>
      <c r="V5" s="32"/>
      <c r="W5" s="32"/>
      <c r="X5" s="32"/>
      <c r="Y5" s="32"/>
      <c r="Z5" s="32"/>
      <c r="AA5" s="32"/>
      <c r="AB5" s="32"/>
      <c r="AC5" s="32"/>
      <c r="AD5" s="32"/>
      <c r="AE5" s="32"/>
      <c r="AF5" s="32"/>
      <c r="AG5" s="32"/>
      <c r="AH5" s="32"/>
    </row>
    <row r="6" spans="1:34" x14ac:dyDescent="0.25">
      <c r="G6" s="48"/>
      <c r="H6" s="48"/>
      <c r="I6" s="77"/>
      <c r="K6" s="33"/>
    </row>
    <row r="7" spans="1:34" x14ac:dyDescent="0.25">
      <c r="B7" s="32" t="s">
        <v>2609</v>
      </c>
      <c r="G7" s="48"/>
      <c r="H7" s="48"/>
      <c r="I7" s="77"/>
      <c r="K7" s="33"/>
    </row>
    <row r="8" spans="1:34" x14ac:dyDescent="0.25">
      <c r="B8" s="32"/>
      <c r="G8" s="48"/>
      <c r="H8" s="48"/>
      <c r="I8" s="77"/>
      <c r="K8" s="33"/>
    </row>
    <row r="9" spans="1:34" x14ac:dyDescent="0.25">
      <c r="A9" s="79">
        <v>1</v>
      </c>
      <c r="B9" t="s">
        <v>2607</v>
      </c>
      <c r="C9" t="s">
        <v>189</v>
      </c>
      <c r="D9" t="s">
        <v>2608</v>
      </c>
      <c r="E9" t="s">
        <v>188</v>
      </c>
      <c r="G9" s="51" t="s">
        <v>3674</v>
      </c>
      <c r="H9" s="51" t="s">
        <v>3675</v>
      </c>
      <c r="I9" s="75"/>
      <c r="J9" s="92"/>
      <c r="K9" s="84"/>
      <c r="L9" s="43">
        <v>1</v>
      </c>
      <c r="M9" s="75"/>
      <c r="N9" s="51"/>
      <c r="O9" s="51"/>
    </row>
    <row r="10" spans="1:34" x14ac:dyDescent="0.25">
      <c r="A10" s="73">
        <f>+A9+1</f>
        <v>2</v>
      </c>
      <c r="B10" t="s">
        <v>2607</v>
      </c>
      <c r="C10" t="s">
        <v>189</v>
      </c>
      <c r="E10" t="s">
        <v>2802</v>
      </c>
      <c r="G10" s="51"/>
      <c r="H10" s="51"/>
      <c r="I10" s="75"/>
      <c r="J10" s="92"/>
      <c r="K10" s="42"/>
      <c r="L10">
        <f>+L9+1</f>
        <v>2</v>
      </c>
      <c r="M10" s="75"/>
      <c r="N10" s="51"/>
      <c r="O10" s="51"/>
    </row>
    <row r="11" spans="1:34" x14ac:dyDescent="0.25">
      <c r="A11">
        <f t="shared" ref="A11:A128" si="0">+A10+1</f>
        <v>3</v>
      </c>
      <c r="B11" t="s">
        <v>2607</v>
      </c>
      <c r="C11" t="s">
        <v>189</v>
      </c>
      <c r="G11" s="48"/>
      <c r="H11" s="48"/>
      <c r="I11" s="77"/>
      <c r="K11" s="33"/>
      <c r="L11">
        <f t="shared" ref="L11:L128" si="1">+L10+1</f>
        <v>3</v>
      </c>
    </row>
    <row r="12" spans="1:34" x14ac:dyDescent="0.25">
      <c r="A12">
        <f t="shared" si="0"/>
        <v>4</v>
      </c>
      <c r="B12" t="s">
        <v>2607</v>
      </c>
      <c r="G12" s="48"/>
      <c r="H12" s="48"/>
      <c r="I12" s="77"/>
      <c r="K12" s="33"/>
      <c r="L12">
        <f t="shared" si="1"/>
        <v>4</v>
      </c>
    </row>
    <row r="13" spans="1:34" x14ac:dyDescent="0.25">
      <c r="A13">
        <f t="shared" si="0"/>
        <v>5</v>
      </c>
      <c r="B13" t="s">
        <v>2607</v>
      </c>
      <c r="C13" t="s">
        <v>2611</v>
      </c>
      <c r="F13" t="s">
        <v>3579</v>
      </c>
      <c r="G13" s="51"/>
      <c r="H13" s="51"/>
      <c r="I13" s="75"/>
      <c r="J13" s="92"/>
      <c r="K13" s="42"/>
      <c r="L13">
        <f t="shared" si="1"/>
        <v>5</v>
      </c>
      <c r="M13" s="75"/>
    </row>
    <row r="14" spans="1:34" x14ac:dyDescent="0.25">
      <c r="A14" s="73">
        <f t="shared" si="0"/>
        <v>6</v>
      </c>
      <c r="B14" t="s">
        <v>2607</v>
      </c>
      <c r="C14" t="s">
        <v>2611</v>
      </c>
      <c r="F14" t="s">
        <v>3580</v>
      </c>
      <c r="G14" s="51" t="s">
        <v>3692</v>
      </c>
      <c r="H14" s="51"/>
      <c r="I14" s="75"/>
      <c r="J14" s="92"/>
      <c r="K14" s="84"/>
      <c r="L14">
        <f t="shared" si="1"/>
        <v>6</v>
      </c>
      <c r="M14" s="75"/>
    </row>
    <row r="15" spans="1:34" x14ac:dyDescent="0.25">
      <c r="A15" s="73">
        <f t="shared" si="0"/>
        <v>7</v>
      </c>
      <c r="B15" t="s">
        <v>2607</v>
      </c>
      <c r="C15" t="s">
        <v>2611</v>
      </c>
      <c r="F15" t="s">
        <v>3439</v>
      </c>
      <c r="G15" s="51" t="s">
        <v>3690</v>
      </c>
      <c r="H15" s="51"/>
      <c r="I15" s="75"/>
      <c r="J15" s="92"/>
      <c r="K15" s="42"/>
      <c r="L15">
        <f t="shared" si="1"/>
        <v>7</v>
      </c>
      <c r="M15" s="75"/>
    </row>
    <row r="16" spans="1:34" x14ac:dyDescent="0.25">
      <c r="A16" s="73">
        <f t="shared" si="0"/>
        <v>8</v>
      </c>
      <c r="B16" t="s">
        <v>2607</v>
      </c>
      <c r="C16" t="s">
        <v>2611</v>
      </c>
      <c r="F16" t="s">
        <v>3581</v>
      </c>
      <c r="G16" s="51" t="s">
        <v>585</v>
      </c>
      <c r="H16" s="51"/>
      <c r="I16" s="75"/>
      <c r="J16" s="92"/>
      <c r="K16" s="42"/>
      <c r="L16">
        <f t="shared" si="1"/>
        <v>8</v>
      </c>
      <c r="M16" s="75"/>
    </row>
    <row r="17" spans="1:13" x14ac:dyDescent="0.25">
      <c r="A17">
        <f t="shared" si="0"/>
        <v>9</v>
      </c>
      <c r="B17" t="s">
        <v>2607</v>
      </c>
      <c r="C17" t="s">
        <v>2611</v>
      </c>
      <c r="F17" t="s">
        <v>3582</v>
      </c>
      <c r="G17" s="51" t="s">
        <v>3693</v>
      </c>
      <c r="H17" s="51"/>
      <c r="I17" s="75"/>
      <c r="J17" s="92"/>
      <c r="K17" s="42"/>
      <c r="L17">
        <f t="shared" si="1"/>
        <v>9</v>
      </c>
      <c r="M17" s="75"/>
    </row>
    <row r="18" spans="1:13" x14ac:dyDescent="0.25">
      <c r="A18" s="73">
        <f t="shared" si="0"/>
        <v>10</v>
      </c>
      <c r="B18" t="s">
        <v>2607</v>
      </c>
      <c r="C18" t="s">
        <v>2611</v>
      </c>
      <c r="F18" t="s">
        <v>3583</v>
      </c>
      <c r="G18" s="51" t="s">
        <v>3689</v>
      </c>
      <c r="H18" s="51"/>
      <c r="I18" s="75"/>
      <c r="J18" s="92"/>
      <c r="K18" s="42"/>
      <c r="L18">
        <f t="shared" si="1"/>
        <v>10</v>
      </c>
      <c r="M18" s="75"/>
    </row>
    <row r="19" spans="1:13" x14ac:dyDescent="0.25">
      <c r="A19">
        <f t="shared" si="0"/>
        <v>11</v>
      </c>
      <c r="B19" t="s">
        <v>2607</v>
      </c>
      <c r="C19" t="s">
        <v>2611</v>
      </c>
      <c r="F19" t="s">
        <v>3584</v>
      </c>
      <c r="G19" s="51"/>
      <c r="H19" s="51"/>
      <c r="I19" s="75"/>
      <c r="J19" s="92"/>
      <c r="K19" s="42"/>
      <c r="L19">
        <f t="shared" si="1"/>
        <v>11</v>
      </c>
      <c r="M19" s="75"/>
    </row>
    <row r="20" spans="1:13" x14ac:dyDescent="0.25">
      <c r="A20" s="73">
        <f t="shared" si="0"/>
        <v>12</v>
      </c>
      <c r="B20" t="s">
        <v>2607</v>
      </c>
      <c r="C20" t="s">
        <v>2611</v>
      </c>
      <c r="F20" t="s">
        <v>3585</v>
      </c>
      <c r="G20" s="80" t="s">
        <v>3691</v>
      </c>
      <c r="H20" s="51"/>
      <c r="I20" s="75"/>
      <c r="J20" s="92"/>
      <c r="K20" s="42"/>
      <c r="L20">
        <f t="shared" si="1"/>
        <v>12</v>
      </c>
      <c r="M20" s="75"/>
    </row>
    <row r="21" spans="1:13" x14ac:dyDescent="0.25">
      <c r="A21" s="73">
        <f t="shared" si="0"/>
        <v>13</v>
      </c>
      <c r="B21" t="s">
        <v>2607</v>
      </c>
      <c r="C21" t="s">
        <v>2611</v>
      </c>
      <c r="F21" t="s">
        <v>3586</v>
      </c>
      <c r="G21" s="51" t="s">
        <v>3717</v>
      </c>
      <c r="H21" s="51"/>
      <c r="I21" s="75"/>
      <c r="J21" s="92"/>
      <c r="K21" s="42"/>
      <c r="L21">
        <f t="shared" si="1"/>
        <v>13</v>
      </c>
      <c r="M21" s="80"/>
    </row>
    <row r="22" spans="1:13" x14ac:dyDescent="0.25">
      <c r="A22" s="73">
        <f t="shared" si="0"/>
        <v>14</v>
      </c>
      <c r="B22" t="s">
        <v>2607</v>
      </c>
      <c r="C22" t="s">
        <v>2611</v>
      </c>
      <c r="F22" t="s">
        <v>3440</v>
      </c>
      <c r="G22" s="80" t="s">
        <v>3718</v>
      </c>
      <c r="H22" s="51"/>
      <c r="I22" s="75"/>
      <c r="J22" s="92"/>
      <c r="K22" s="42"/>
      <c r="L22">
        <f t="shared" si="1"/>
        <v>14</v>
      </c>
      <c r="M22" s="75"/>
    </row>
    <row r="23" spans="1:13" x14ac:dyDescent="0.25">
      <c r="A23">
        <f t="shared" si="0"/>
        <v>15</v>
      </c>
      <c r="B23" t="s">
        <v>2607</v>
      </c>
      <c r="C23" t="s">
        <v>2611</v>
      </c>
      <c r="F23" t="s">
        <v>3441</v>
      </c>
      <c r="G23" s="51"/>
      <c r="H23" s="51"/>
      <c r="I23" s="75"/>
      <c r="J23" s="92"/>
      <c r="K23" s="42"/>
      <c r="L23">
        <f t="shared" si="1"/>
        <v>15</v>
      </c>
      <c r="M23" s="75"/>
    </row>
    <row r="24" spans="1:13" x14ac:dyDescent="0.25">
      <c r="A24">
        <f t="shared" si="0"/>
        <v>16</v>
      </c>
      <c r="B24" t="s">
        <v>2607</v>
      </c>
      <c r="C24" t="s">
        <v>2611</v>
      </c>
      <c r="F24" t="s">
        <v>3442</v>
      </c>
      <c r="G24" s="80" t="s">
        <v>3694</v>
      </c>
      <c r="H24" s="48"/>
      <c r="I24" s="77"/>
      <c r="K24" s="33"/>
      <c r="L24">
        <f t="shared" si="1"/>
        <v>16</v>
      </c>
    </row>
    <row r="25" spans="1:13" x14ac:dyDescent="0.25">
      <c r="A25">
        <f t="shared" si="0"/>
        <v>17</v>
      </c>
      <c r="B25" t="s">
        <v>2607</v>
      </c>
      <c r="C25" t="s">
        <v>2611</v>
      </c>
      <c r="F25" t="s">
        <v>3443</v>
      </c>
      <c r="G25" s="51"/>
      <c r="H25" s="51"/>
      <c r="I25" s="75"/>
      <c r="J25" s="92"/>
      <c r="K25" s="42"/>
      <c r="L25">
        <f t="shared" si="1"/>
        <v>17</v>
      </c>
    </row>
    <row r="26" spans="1:13" x14ac:dyDescent="0.25">
      <c r="B26" t="s">
        <v>2607</v>
      </c>
      <c r="C26" t="s">
        <v>2611</v>
      </c>
      <c r="F26" t="s">
        <v>3678</v>
      </c>
      <c r="G26" s="51" t="s">
        <v>575</v>
      </c>
      <c r="H26" s="51"/>
      <c r="I26" s="75"/>
      <c r="J26" s="92"/>
      <c r="K26" s="42"/>
    </row>
    <row r="27" spans="1:13" x14ac:dyDescent="0.25">
      <c r="B27" t="s">
        <v>2607</v>
      </c>
      <c r="C27" t="s">
        <v>2611</v>
      </c>
      <c r="F27" t="s">
        <v>3676</v>
      </c>
      <c r="G27" s="51" t="s">
        <v>3677</v>
      </c>
      <c r="H27" s="51"/>
      <c r="I27" s="75"/>
      <c r="J27" s="92"/>
      <c r="K27" s="42"/>
    </row>
    <row r="28" spans="1:13" x14ac:dyDescent="0.25">
      <c r="F28" t="s">
        <v>3679</v>
      </c>
      <c r="G28" s="51" t="s">
        <v>585</v>
      </c>
      <c r="H28" s="51"/>
      <c r="I28" s="75"/>
      <c r="J28" s="92"/>
      <c r="K28" s="42"/>
    </row>
    <row r="29" spans="1:13" x14ac:dyDescent="0.25">
      <c r="F29" t="s">
        <v>3680</v>
      </c>
      <c r="G29" s="51" t="s">
        <v>585</v>
      </c>
      <c r="H29" s="51"/>
      <c r="I29" s="75"/>
      <c r="J29" s="92"/>
      <c r="K29" s="42"/>
    </row>
    <row r="30" spans="1:13" x14ac:dyDescent="0.25">
      <c r="F30" t="s">
        <v>3681</v>
      </c>
      <c r="G30" s="51" t="s">
        <v>585</v>
      </c>
      <c r="H30" s="51"/>
      <c r="I30" s="75"/>
      <c r="J30" s="92"/>
      <c r="K30" s="42"/>
    </row>
    <row r="31" spans="1:13" x14ac:dyDescent="0.25">
      <c r="F31" t="s">
        <v>3682</v>
      </c>
      <c r="G31" s="51" t="s">
        <v>585</v>
      </c>
      <c r="H31" s="51"/>
      <c r="I31" s="75"/>
      <c r="J31" s="92"/>
      <c r="K31" s="42"/>
    </row>
    <row r="32" spans="1:13" x14ac:dyDescent="0.25">
      <c r="F32" t="s">
        <v>3683</v>
      </c>
      <c r="G32" s="51" t="s">
        <v>585</v>
      </c>
      <c r="H32" s="51"/>
      <c r="I32" s="75"/>
      <c r="J32" s="92"/>
      <c r="K32" s="42"/>
    </row>
    <row r="33" spans="1:15" x14ac:dyDescent="0.25">
      <c r="F33" t="s">
        <v>3684</v>
      </c>
      <c r="G33" s="51" t="s">
        <v>585</v>
      </c>
      <c r="H33" s="51"/>
      <c r="I33" s="75"/>
      <c r="J33" s="92"/>
      <c r="K33" s="42"/>
    </row>
    <row r="34" spans="1:15" x14ac:dyDescent="0.25">
      <c r="F34" t="s">
        <v>3685</v>
      </c>
      <c r="G34" s="51" t="s">
        <v>585</v>
      </c>
      <c r="H34" s="51"/>
      <c r="I34" s="75"/>
      <c r="J34" s="92"/>
      <c r="K34" s="42"/>
    </row>
    <row r="35" spans="1:15" x14ac:dyDescent="0.25">
      <c r="F35" t="s">
        <v>3686</v>
      </c>
      <c r="G35" s="51" t="s">
        <v>585</v>
      </c>
      <c r="H35" s="51"/>
      <c r="I35" s="75"/>
      <c r="J35" s="92"/>
      <c r="K35" s="42"/>
    </row>
    <row r="36" spans="1:15" x14ac:dyDescent="0.25">
      <c r="F36" t="s">
        <v>3687</v>
      </c>
      <c r="G36" s="51" t="s">
        <v>585</v>
      </c>
      <c r="H36" s="51"/>
      <c r="I36" s="75"/>
      <c r="J36" s="92"/>
      <c r="K36" s="42"/>
    </row>
    <row r="37" spans="1:15" x14ac:dyDescent="0.25">
      <c r="F37" t="s">
        <v>3688</v>
      </c>
      <c r="G37" s="51" t="s">
        <v>585</v>
      </c>
      <c r="H37" s="51"/>
      <c r="I37" s="75"/>
      <c r="J37" s="92"/>
      <c r="K37" s="42"/>
    </row>
    <row r="38" spans="1:15" x14ac:dyDescent="0.25">
      <c r="A38">
        <f>+A25+1</f>
        <v>18</v>
      </c>
      <c r="B38" t="s">
        <v>2607</v>
      </c>
      <c r="C38" t="s">
        <v>2611</v>
      </c>
      <c r="D38" t="s">
        <v>2741</v>
      </c>
      <c r="F38" t="s">
        <v>3444</v>
      </c>
      <c r="G38" s="48"/>
      <c r="H38" s="48"/>
      <c r="I38" s="77"/>
      <c r="K38" s="33"/>
      <c r="L38">
        <f>+L25+1</f>
        <v>18</v>
      </c>
    </row>
    <row r="39" spans="1:15" x14ac:dyDescent="0.25">
      <c r="A39">
        <f t="shared" si="0"/>
        <v>19</v>
      </c>
      <c r="B39" t="s">
        <v>2607</v>
      </c>
      <c r="C39" t="s">
        <v>2611</v>
      </c>
      <c r="D39" t="s">
        <v>2741</v>
      </c>
      <c r="F39" t="s">
        <v>3445</v>
      </c>
      <c r="G39" s="48"/>
      <c r="H39" s="48"/>
      <c r="I39" s="77"/>
      <c r="K39" s="33"/>
      <c r="L39">
        <f t="shared" si="1"/>
        <v>19</v>
      </c>
    </row>
    <row r="40" spans="1:15" x14ac:dyDescent="0.25">
      <c r="A40">
        <f t="shared" si="0"/>
        <v>20</v>
      </c>
      <c r="B40" t="s">
        <v>2607</v>
      </c>
      <c r="C40" t="s">
        <v>2611</v>
      </c>
      <c r="D40" t="s">
        <v>2741</v>
      </c>
      <c r="F40" t="s">
        <v>3446</v>
      </c>
      <c r="G40" s="48"/>
      <c r="H40" s="48"/>
      <c r="I40" s="77"/>
      <c r="K40" s="33"/>
      <c r="L40">
        <f t="shared" si="1"/>
        <v>20</v>
      </c>
    </row>
    <row r="41" spans="1:15" x14ac:dyDescent="0.25">
      <c r="A41">
        <f t="shared" si="0"/>
        <v>21</v>
      </c>
      <c r="B41" t="s">
        <v>2607</v>
      </c>
      <c r="C41" t="s">
        <v>2611</v>
      </c>
      <c r="D41" t="s">
        <v>2741</v>
      </c>
      <c r="F41" t="s">
        <v>2745</v>
      </c>
      <c r="G41" s="48"/>
      <c r="H41" s="48"/>
      <c r="I41" s="77"/>
      <c r="K41" s="33"/>
      <c r="L41">
        <f t="shared" si="1"/>
        <v>21</v>
      </c>
    </row>
    <row r="42" spans="1:15" x14ac:dyDescent="0.25">
      <c r="A42">
        <f t="shared" si="0"/>
        <v>22</v>
      </c>
      <c r="B42" t="s">
        <v>2607</v>
      </c>
      <c r="C42" t="s">
        <v>2611</v>
      </c>
      <c r="D42" t="s">
        <v>2741</v>
      </c>
      <c r="F42" t="s">
        <v>3447</v>
      </c>
      <c r="H42" s="48"/>
      <c r="I42" s="77" t="s">
        <v>3716</v>
      </c>
      <c r="K42" s="33"/>
      <c r="L42">
        <f t="shared" si="1"/>
        <v>22</v>
      </c>
      <c r="M42" s="75"/>
      <c r="N42" s="75"/>
      <c r="O42" s="75"/>
    </row>
    <row r="43" spans="1:15" x14ac:dyDescent="0.25">
      <c r="A43">
        <f t="shared" si="0"/>
        <v>23</v>
      </c>
      <c r="B43" t="s">
        <v>2607</v>
      </c>
      <c r="C43" t="s">
        <v>2612</v>
      </c>
      <c r="D43" t="s">
        <v>2706</v>
      </c>
      <c r="E43" t="s">
        <v>2816</v>
      </c>
      <c r="F43" t="s">
        <v>2815</v>
      </c>
      <c r="I43" s="26" t="s">
        <v>3720</v>
      </c>
      <c r="K43" s="42"/>
      <c r="L43">
        <f t="shared" si="1"/>
        <v>23</v>
      </c>
      <c r="M43" s="75"/>
    </row>
    <row r="44" spans="1:15" x14ac:dyDescent="0.25">
      <c r="A44">
        <f t="shared" si="0"/>
        <v>24</v>
      </c>
      <c r="B44" t="s">
        <v>2607</v>
      </c>
      <c r="C44" t="s">
        <v>2612</v>
      </c>
      <c r="D44" t="s">
        <v>2706</v>
      </c>
      <c r="E44" t="s">
        <v>2816</v>
      </c>
      <c r="F44" t="s">
        <v>2817</v>
      </c>
      <c r="I44" s="48"/>
      <c r="K44" s="42"/>
      <c r="L44">
        <f t="shared" si="1"/>
        <v>24</v>
      </c>
      <c r="M44" s="75"/>
    </row>
    <row r="45" spans="1:15" x14ac:dyDescent="0.25">
      <c r="A45">
        <f t="shared" si="0"/>
        <v>25</v>
      </c>
      <c r="B45" t="s">
        <v>2607</v>
      </c>
      <c r="C45" t="s">
        <v>2612</v>
      </c>
      <c r="D45" t="s">
        <v>2706</v>
      </c>
      <c r="E45" t="s">
        <v>2816</v>
      </c>
      <c r="F45" t="s">
        <v>2819</v>
      </c>
      <c r="I45" s="75" t="s">
        <v>3722</v>
      </c>
      <c r="J45" s="92"/>
      <c r="K45" s="42"/>
      <c r="L45">
        <f t="shared" si="1"/>
        <v>25</v>
      </c>
      <c r="M45" s="75"/>
    </row>
    <row r="46" spans="1:15" x14ac:dyDescent="0.25">
      <c r="A46">
        <f t="shared" si="0"/>
        <v>26</v>
      </c>
      <c r="B46" t="s">
        <v>2607</v>
      </c>
      <c r="C46" t="s">
        <v>2612</v>
      </c>
      <c r="D46" t="s">
        <v>2706</v>
      </c>
      <c r="E46" t="s">
        <v>2816</v>
      </c>
      <c r="F46" t="s">
        <v>2820</v>
      </c>
      <c r="I46" s="77" t="s">
        <v>3722</v>
      </c>
      <c r="K46" s="42"/>
      <c r="L46">
        <f t="shared" si="1"/>
        <v>26</v>
      </c>
      <c r="M46" s="75"/>
    </row>
    <row r="47" spans="1:15" x14ac:dyDescent="0.25">
      <c r="A47">
        <f t="shared" si="0"/>
        <v>27</v>
      </c>
      <c r="B47" t="s">
        <v>2607</v>
      </c>
      <c r="C47" t="s">
        <v>2612</v>
      </c>
      <c r="D47" t="s">
        <v>2706</v>
      </c>
      <c r="E47" t="s">
        <v>2816</v>
      </c>
      <c r="F47" t="s">
        <v>2821</v>
      </c>
      <c r="I47" s="26" t="s">
        <v>3721</v>
      </c>
      <c r="K47" s="42"/>
      <c r="L47">
        <f t="shared" si="1"/>
        <v>27</v>
      </c>
      <c r="M47" s="75"/>
    </row>
    <row r="48" spans="1:15" x14ac:dyDescent="0.25">
      <c r="F48" t="s">
        <v>3702</v>
      </c>
      <c r="I48" s="48"/>
      <c r="K48" s="42"/>
      <c r="M48" s="75"/>
    </row>
    <row r="49" spans="1:13" x14ac:dyDescent="0.25">
      <c r="F49" t="s">
        <v>3695</v>
      </c>
      <c r="I49" s="48"/>
      <c r="K49" s="42"/>
      <c r="M49" s="75"/>
    </row>
    <row r="50" spans="1:13" x14ac:dyDescent="0.25">
      <c r="F50" t="s">
        <v>3696</v>
      </c>
      <c r="I50" s="48"/>
      <c r="K50" s="42"/>
      <c r="M50" s="75"/>
    </row>
    <row r="51" spans="1:13" x14ac:dyDescent="0.25">
      <c r="F51" t="s">
        <v>3698</v>
      </c>
      <c r="I51" s="48"/>
      <c r="K51" s="42"/>
      <c r="M51" s="75"/>
    </row>
    <row r="52" spans="1:13" x14ac:dyDescent="0.25">
      <c r="A52">
        <f>+A47+1</f>
        <v>28</v>
      </c>
      <c r="B52" t="s">
        <v>2607</v>
      </c>
      <c r="C52" t="s">
        <v>2612</v>
      </c>
      <c r="D52" t="s">
        <v>2706</v>
      </c>
      <c r="E52" t="s">
        <v>2816</v>
      </c>
      <c r="F52" t="s">
        <v>2822</v>
      </c>
      <c r="H52" s="48"/>
      <c r="I52" s="75" t="s">
        <v>588</v>
      </c>
      <c r="J52" s="92"/>
      <c r="K52" s="42"/>
      <c r="L52">
        <f>+L47+1</f>
        <v>28</v>
      </c>
      <c r="M52" s="75"/>
    </row>
    <row r="53" spans="1:13" x14ac:dyDescent="0.25">
      <c r="A53">
        <f t="shared" si="0"/>
        <v>29</v>
      </c>
      <c r="B53" t="s">
        <v>2607</v>
      </c>
      <c r="C53" t="s">
        <v>2612</v>
      </c>
      <c r="D53" t="s">
        <v>2706</v>
      </c>
      <c r="E53" t="s">
        <v>2816</v>
      </c>
      <c r="F53" t="s">
        <v>2824</v>
      </c>
      <c r="H53" s="48"/>
      <c r="I53" s="75" t="s">
        <v>3723</v>
      </c>
      <c r="J53" s="92"/>
      <c r="K53" s="42"/>
      <c r="L53">
        <f t="shared" si="1"/>
        <v>29</v>
      </c>
      <c r="M53" s="75"/>
    </row>
    <row r="54" spans="1:13" x14ac:dyDescent="0.25">
      <c r="A54">
        <f t="shared" si="0"/>
        <v>30</v>
      </c>
      <c r="B54" t="s">
        <v>2607</v>
      </c>
      <c r="C54" t="s">
        <v>2612</v>
      </c>
      <c r="D54" t="s">
        <v>2706</v>
      </c>
      <c r="E54" t="s">
        <v>2816</v>
      </c>
      <c r="F54" t="s">
        <v>2857</v>
      </c>
      <c r="H54" s="48"/>
      <c r="I54" s="75" t="s">
        <v>588</v>
      </c>
      <c r="J54" s="92"/>
      <c r="K54" s="42"/>
      <c r="L54">
        <f t="shared" si="1"/>
        <v>30</v>
      </c>
      <c r="M54" s="75"/>
    </row>
    <row r="55" spans="1:13" x14ac:dyDescent="0.25">
      <c r="A55">
        <f t="shared" si="0"/>
        <v>31</v>
      </c>
      <c r="B55" t="s">
        <v>2607</v>
      </c>
      <c r="C55" t="s">
        <v>2612</v>
      </c>
      <c r="D55" t="s">
        <v>2706</v>
      </c>
      <c r="E55" t="s">
        <v>2816</v>
      </c>
      <c r="F55" t="s">
        <v>2823</v>
      </c>
      <c r="H55" s="48"/>
      <c r="I55" s="75" t="s">
        <v>588</v>
      </c>
      <c r="J55" s="92"/>
      <c r="K55" s="42"/>
      <c r="L55">
        <f t="shared" si="1"/>
        <v>31</v>
      </c>
      <c r="M55" s="75"/>
    </row>
    <row r="56" spans="1:13" x14ac:dyDescent="0.25">
      <c r="A56">
        <f t="shared" si="0"/>
        <v>32</v>
      </c>
      <c r="B56" t="s">
        <v>2607</v>
      </c>
      <c r="C56" t="s">
        <v>2612</v>
      </c>
      <c r="D56" t="s">
        <v>2706</v>
      </c>
      <c r="E56" t="s">
        <v>2816</v>
      </c>
      <c r="F56" t="s">
        <v>2712</v>
      </c>
      <c r="H56" s="48"/>
      <c r="I56" s="77" t="s">
        <v>588</v>
      </c>
      <c r="K56" s="42"/>
      <c r="L56">
        <f t="shared" si="1"/>
        <v>32</v>
      </c>
      <c r="M56" s="75"/>
    </row>
    <row r="57" spans="1:13" x14ac:dyDescent="0.25">
      <c r="A57">
        <f t="shared" si="0"/>
        <v>33</v>
      </c>
      <c r="B57" t="s">
        <v>2607</v>
      </c>
      <c r="C57" t="s">
        <v>2612</v>
      </c>
      <c r="D57" t="s">
        <v>2706</v>
      </c>
      <c r="E57" t="s">
        <v>2816</v>
      </c>
      <c r="F57" t="s">
        <v>2827</v>
      </c>
      <c r="H57" s="48"/>
      <c r="I57" s="77" t="s">
        <v>3724</v>
      </c>
      <c r="K57" s="42"/>
      <c r="L57">
        <f t="shared" si="1"/>
        <v>33</v>
      </c>
      <c r="M57" s="75"/>
    </row>
    <row r="58" spans="1:13" x14ac:dyDescent="0.25">
      <c r="A58">
        <f t="shared" si="0"/>
        <v>34</v>
      </c>
      <c r="B58" t="s">
        <v>2607</v>
      </c>
      <c r="C58" t="s">
        <v>2612</v>
      </c>
      <c r="D58" t="s">
        <v>2706</v>
      </c>
      <c r="E58" t="s">
        <v>2816</v>
      </c>
      <c r="F58" t="s">
        <v>3169</v>
      </c>
      <c r="H58" s="48"/>
      <c r="I58" s="77"/>
      <c r="K58" s="33"/>
      <c r="L58">
        <f t="shared" si="1"/>
        <v>34</v>
      </c>
      <c r="M58" s="75"/>
    </row>
    <row r="59" spans="1:13" x14ac:dyDescent="0.25">
      <c r="B59" t="s">
        <v>2607</v>
      </c>
      <c r="C59" t="s">
        <v>2612</v>
      </c>
      <c r="D59" t="s">
        <v>2706</v>
      </c>
      <c r="E59" t="s">
        <v>46</v>
      </c>
      <c r="F59" t="s">
        <v>2815</v>
      </c>
      <c r="H59" s="48"/>
      <c r="I59" s="75" t="s">
        <v>585</v>
      </c>
      <c r="J59" s="92"/>
      <c r="K59" s="33"/>
      <c r="M59" s="75"/>
    </row>
    <row r="60" spans="1:13" x14ac:dyDescent="0.25">
      <c r="B60" t="s">
        <v>2607</v>
      </c>
      <c r="C60" t="s">
        <v>2612</v>
      </c>
      <c r="D60" t="s">
        <v>2706</v>
      </c>
      <c r="E60" t="s">
        <v>46</v>
      </c>
      <c r="F60" t="s">
        <v>2817</v>
      </c>
      <c r="H60" s="48"/>
      <c r="I60" s="75" t="s">
        <v>585</v>
      </c>
      <c r="J60" s="92"/>
      <c r="K60" s="33"/>
      <c r="M60" s="75"/>
    </row>
    <row r="61" spans="1:13" x14ac:dyDescent="0.25">
      <c r="B61" t="s">
        <v>2607</v>
      </c>
      <c r="C61" t="s">
        <v>2612</v>
      </c>
      <c r="D61" t="s">
        <v>2706</v>
      </c>
      <c r="E61" t="s">
        <v>46</v>
      </c>
      <c r="F61" t="s">
        <v>2819</v>
      </c>
      <c r="H61" s="48"/>
      <c r="I61" s="75" t="s">
        <v>585</v>
      </c>
      <c r="J61" s="92"/>
      <c r="K61" s="33"/>
      <c r="M61" s="75"/>
    </row>
    <row r="62" spans="1:13" x14ac:dyDescent="0.25">
      <c r="B62" t="s">
        <v>2607</v>
      </c>
      <c r="C62" t="s">
        <v>2612</v>
      </c>
      <c r="D62" t="s">
        <v>2706</v>
      </c>
      <c r="E62" t="s">
        <v>46</v>
      </c>
      <c r="F62" t="s">
        <v>2820</v>
      </c>
      <c r="H62" s="48"/>
      <c r="I62" s="75" t="s">
        <v>585</v>
      </c>
      <c r="J62" s="92"/>
      <c r="K62" s="33"/>
      <c r="M62" s="75"/>
    </row>
    <row r="63" spans="1:13" x14ac:dyDescent="0.25">
      <c r="B63" t="s">
        <v>2607</v>
      </c>
      <c r="C63" t="s">
        <v>2612</v>
      </c>
      <c r="D63" t="s">
        <v>2706</v>
      </c>
      <c r="E63" t="s">
        <v>46</v>
      </c>
      <c r="F63" t="s">
        <v>2821</v>
      </c>
      <c r="H63" s="48"/>
      <c r="I63" s="77"/>
      <c r="K63" s="33"/>
      <c r="M63" s="75"/>
    </row>
    <row r="64" spans="1:13" x14ac:dyDescent="0.25">
      <c r="B64" t="s">
        <v>2607</v>
      </c>
      <c r="C64" t="s">
        <v>2612</v>
      </c>
      <c r="D64" t="s">
        <v>2706</v>
      </c>
      <c r="E64" t="s">
        <v>46</v>
      </c>
      <c r="F64" t="s">
        <v>3702</v>
      </c>
      <c r="H64" s="48"/>
      <c r="I64" s="77"/>
      <c r="K64" s="33"/>
      <c r="M64" s="75"/>
    </row>
    <row r="65" spans="2:13" x14ac:dyDescent="0.25">
      <c r="B65" t="s">
        <v>2607</v>
      </c>
      <c r="C65" t="s">
        <v>2612</v>
      </c>
      <c r="D65" t="s">
        <v>2706</v>
      </c>
      <c r="E65" t="s">
        <v>46</v>
      </c>
      <c r="F65" t="s">
        <v>3695</v>
      </c>
      <c r="H65" s="48"/>
      <c r="I65" s="77" t="s">
        <v>585</v>
      </c>
      <c r="K65" s="33"/>
      <c r="M65" s="75"/>
    </row>
    <row r="66" spans="2:13" x14ac:dyDescent="0.25">
      <c r="B66" t="s">
        <v>2607</v>
      </c>
      <c r="C66" t="s">
        <v>2612</v>
      </c>
      <c r="D66" t="s">
        <v>2706</v>
      </c>
      <c r="E66" t="s">
        <v>46</v>
      </c>
      <c r="F66" t="s">
        <v>3696</v>
      </c>
      <c r="H66" s="48"/>
      <c r="I66" s="77" t="s">
        <v>585</v>
      </c>
      <c r="K66" s="33"/>
      <c r="M66" s="75"/>
    </row>
    <row r="67" spans="2:13" x14ac:dyDescent="0.25">
      <c r="B67" t="s">
        <v>2607</v>
      </c>
      <c r="C67" t="s">
        <v>2612</v>
      </c>
      <c r="D67" t="s">
        <v>2706</v>
      </c>
      <c r="E67" t="s">
        <v>46</v>
      </c>
      <c r="F67" t="s">
        <v>3698</v>
      </c>
      <c r="H67" s="48"/>
      <c r="I67" s="90" t="s">
        <v>3725</v>
      </c>
      <c r="K67" s="33"/>
      <c r="M67" s="75"/>
    </row>
    <row r="68" spans="2:13" x14ac:dyDescent="0.25">
      <c r="B68" t="s">
        <v>2607</v>
      </c>
      <c r="C68" t="s">
        <v>2612</v>
      </c>
      <c r="D68" t="s">
        <v>2706</v>
      </c>
      <c r="E68" t="s">
        <v>46</v>
      </c>
      <c r="F68" t="s">
        <v>2822</v>
      </c>
      <c r="H68" s="48"/>
      <c r="I68" s="77"/>
      <c r="K68" s="33"/>
      <c r="M68" s="75"/>
    </row>
    <row r="69" spans="2:13" x14ac:dyDescent="0.25">
      <c r="B69" t="s">
        <v>2607</v>
      </c>
      <c r="C69" t="s">
        <v>2612</v>
      </c>
      <c r="D69" t="s">
        <v>2706</v>
      </c>
      <c r="E69" t="s">
        <v>46</v>
      </c>
      <c r="F69" t="s">
        <v>2821</v>
      </c>
      <c r="H69" s="48"/>
      <c r="I69" s="77" t="s">
        <v>3726</v>
      </c>
      <c r="K69" s="33"/>
      <c r="M69" s="75"/>
    </row>
    <row r="70" spans="2:13" x14ac:dyDescent="0.25">
      <c r="B70" t="s">
        <v>2607</v>
      </c>
      <c r="C70" t="s">
        <v>2612</v>
      </c>
      <c r="D70" t="s">
        <v>2706</v>
      </c>
      <c r="E70" t="s">
        <v>46</v>
      </c>
      <c r="F70" t="s">
        <v>3727</v>
      </c>
      <c r="H70" s="48"/>
      <c r="I70" s="77" t="s">
        <v>3728</v>
      </c>
      <c r="K70" s="33"/>
      <c r="M70" s="75"/>
    </row>
    <row r="71" spans="2:13" x14ac:dyDescent="0.25">
      <c r="B71" t="s">
        <v>2607</v>
      </c>
      <c r="C71" t="s">
        <v>2612</v>
      </c>
      <c r="D71" t="s">
        <v>2706</v>
      </c>
      <c r="E71" t="s">
        <v>46</v>
      </c>
      <c r="F71" t="s">
        <v>2824</v>
      </c>
      <c r="H71" s="48"/>
      <c r="I71" s="77" t="s">
        <v>3734</v>
      </c>
      <c r="K71" s="33"/>
      <c r="M71" s="75"/>
    </row>
    <row r="72" spans="2:13" x14ac:dyDescent="0.25">
      <c r="B72" t="s">
        <v>2607</v>
      </c>
      <c r="C72" t="s">
        <v>2612</v>
      </c>
      <c r="D72" t="s">
        <v>2706</v>
      </c>
      <c r="E72" t="s">
        <v>46</v>
      </c>
      <c r="F72" t="s">
        <v>2857</v>
      </c>
      <c r="H72" s="48"/>
      <c r="I72" s="77" t="s">
        <v>3729</v>
      </c>
      <c r="K72" s="33"/>
      <c r="M72" s="75"/>
    </row>
    <row r="73" spans="2:13" x14ac:dyDescent="0.25">
      <c r="B73" t="s">
        <v>2607</v>
      </c>
      <c r="C73" t="s">
        <v>2612</v>
      </c>
      <c r="D73" t="s">
        <v>2706</v>
      </c>
      <c r="E73" t="s">
        <v>46</v>
      </c>
      <c r="F73" t="s">
        <v>2823</v>
      </c>
      <c r="H73" s="48"/>
      <c r="I73" s="77" t="s">
        <v>3730</v>
      </c>
      <c r="K73" s="33"/>
      <c r="M73" s="75"/>
    </row>
    <row r="74" spans="2:13" x14ac:dyDescent="0.25">
      <c r="B74" t="s">
        <v>2607</v>
      </c>
      <c r="C74" t="s">
        <v>2612</v>
      </c>
      <c r="D74" t="s">
        <v>2706</v>
      </c>
      <c r="E74" t="s">
        <v>46</v>
      </c>
      <c r="F74" t="s">
        <v>2712</v>
      </c>
      <c r="H74" s="48"/>
      <c r="I74" s="77" t="s">
        <v>3731</v>
      </c>
      <c r="K74" s="33"/>
      <c r="M74" s="75"/>
    </row>
    <row r="75" spans="2:13" x14ac:dyDescent="0.25">
      <c r="B75" t="s">
        <v>2607</v>
      </c>
      <c r="C75" t="s">
        <v>2612</v>
      </c>
      <c r="D75" t="s">
        <v>2706</v>
      </c>
      <c r="E75" t="s">
        <v>46</v>
      </c>
      <c r="F75" t="s">
        <v>2827</v>
      </c>
      <c r="H75" s="48"/>
      <c r="I75" s="77"/>
      <c r="K75" s="33"/>
      <c r="M75" s="75"/>
    </row>
    <row r="76" spans="2:13" x14ac:dyDescent="0.25">
      <c r="B76" t="s">
        <v>2607</v>
      </c>
      <c r="C76" t="s">
        <v>2612</v>
      </c>
      <c r="D76" t="s">
        <v>2706</v>
      </c>
      <c r="E76" t="s">
        <v>46</v>
      </c>
      <c r="F76" t="s">
        <v>3169</v>
      </c>
      <c r="H76" s="48"/>
      <c r="I76" s="77"/>
      <c r="K76" s="33"/>
      <c r="M76" s="75"/>
    </row>
    <row r="77" spans="2:13" x14ac:dyDescent="0.25">
      <c r="B77" t="s">
        <v>2607</v>
      </c>
      <c r="C77" t="s">
        <v>2612</v>
      </c>
      <c r="D77" t="s">
        <v>2707</v>
      </c>
      <c r="E77" t="s">
        <v>2707</v>
      </c>
      <c r="F77" t="s">
        <v>2815</v>
      </c>
      <c r="G77" s="48" t="s">
        <v>3719</v>
      </c>
      <c r="H77" s="48"/>
      <c r="I77" s="77"/>
      <c r="K77" s="33"/>
      <c r="M77" s="75"/>
    </row>
    <row r="78" spans="2:13" x14ac:dyDescent="0.25">
      <c r="B78" t="s">
        <v>2607</v>
      </c>
      <c r="C78" t="s">
        <v>2612</v>
      </c>
      <c r="D78" t="s">
        <v>2707</v>
      </c>
      <c r="E78" t="s">
        <v>2707</v>
      </c>
      <c r="F78" t="s">
        <v>2817</v>
      </c>
      <c r="G78" s="48" t="s">
        <v>575</v>
      </c>
      <c r="H78" s="48"/>
      <c r="I78" s="77"/>
      <c r="K78" s="33"/>
      <c r="M78" s="75"/>
    </row>
    <row r="79" spans="2:13" x14ac:dyDescent="0.25">
      <c r="B79" t="s">
        <v>2607</v>
      </c>
      <c r="C79" t="s">
        <v>2612</v>
      </c>
      <c r="D79" t="s">
        <v>2707</v>
      </c>
      <c r="E79" t="s">
        <v>2707</v>
      </c>
      <c r="F79" t="s">
        <v>2819</v>
      </c>
      <c r="G79" s="48"/>
      <c r="H79" s="48"/>
      <c r="I79" s="77"/>
      <c r="K79" s="33"/>
      <c r="M79" s="75"/>
    </row>
    <row r="80" spans="2:13" x14ac:dyDescent="0.25">
      <c r="B80" t="s">
        <v>2607</v>
      </c>
      <c r="C80" t="s">
        <v>2612</v>
      </c>
      <c r="D80" t="s">
        <v>2707</v>
      </c>
      <c r="E80" t="s">
        <v>2707</v>
      </c>
      <c r="F80" t="s">
        <v>2820</v>
      </c>
      <c r="G80" s="48" t="s">
        <v>3700</v>
      </c>
      <c r="H80" s="48"/>
      <c r="I80" s="77"/>
      <c r="K80" s="33"/>
      <c r="M80" s="75"/>
    </row>
    <row r="81" spans="1:13" x14ac:dyDescent="0.25">
      <c r="B81" t="s">
        <v>2607</v>
      </c>
      <c r="C81" t="s">
        <v>2612</v>
      </c>
      <c r="D81" t="s">
        <v>2707</v>
      </c>
      <c r="E81" t="s">
        <v>2707</v>
      </c>
      <c r="F81" t="s">
        <v>2821</v>
      </c>
      <c r="G81" s="48" t="s">
        <v>3703</v>
      </c>
      <c r="H81" s="48"/>
      <c r="I81" s="77"/>
      <c r="K81" s="33"/>
      <c r="M81" s="75"/>
    </row>
    <row r="82" spans="1:13" x14ac:dyDescent="0.25">
      <c r="B82" t="s">
        <v>2607</v>
      </c>
      <c r="C82" t="s">
        <v>2612</v>
      </c>
      <c r="D82" t="s">
        <v>2707</v>
      </c>
      <c r="E82" t="s">
        <v>2707</v>
      </c>
      <c r="F82" t="s">
        <v>3702</v>
      </c>
      <c r="G82" s="48" t="s">
        <v>3704</v>
      </c>
      <c r="H82" s="48"/>
      <c r="I82" s="77"/>
      <c r="K82" s="33"/>
      <c r="M82" s="75"/>
    </row>
    <row r="83" spans="1:13" x14ac:dyDescent="0.25">
      <c r="B83" t="s">
        <v>2607</v>
      </c>
      <c r="C83" t="s">
        <v>2612</v>
      </c>
      <c r="D83" t="s">
        <v>2707</v>
      </c>
      <c r="E83" t="s">
        <v>2707</v>
      </c>
      <c r="F83" t="s">
        <v>3695</v>
      </c>
      <c r="G83" s="26" t="s">
        <v>3701</v>
      </c>
      <c r="H83" s="48"/>
      <c r="I83" s="77"/>
      <c r="K83" s="33"/>
      <c r="M83" s="75"/>
    </row>
    <row r="84" spans="1:13" x14ac:dyDescent="0.25">
      <c r="B84" t="s">
        <v>2607</v>
      </c>
      <c r="C84" t="s">
        <v>2612</v>
      </c>
      <c r="D84" t="s">
        <v>2707</v>
      </c>
      <c r="E84" t="s">
        <v>2707</v>
      </c>
      <c r="F84" t="s">
        <v>3696</v>
      </c>
      <c r="G84" s="48" t="s">
        <v>3697</v>
      </c>
      <c r="H84" s="48"/>
      <c r="I84" s="77"/>
      <c r="K84" s="33"/>
      <c r="M84" s="75"/>
    </row>
    <row r="85" spans="1:13" x14ac:dyDescent="0.25">
      <c r="B85" t="s">
        <v>2607</v>
      </c>
      <c r="C85" t="s">
        <v>2612</v>
      </c>
      <c r="D85" t="s">
        <v>2707</v>
      </c>
      <c r="E85" t="s">
        <v>2707</v>
      </c>
      <c r="F85" t="s">
        <v>3698</v>
      </c>
      <c r="G85" s="48" t="s">
        <v>3699</v>
      </c>
      <c r="H85" s="48"/>
      <c r="I85" s="77"/>
      <c r="K85" s="33"/>
      <c r="M85" s="75"/>
    </row>
    <row r="86" spans="1:13" x14ac:dyDescent="0.25">
      <c r="G86" s="48"/>
      <c r="H86" s="48"/>
      <c r="I86" s="77"/>
      <c r="K86" s="33"/>
      <c r="M86" s="75"/>
    </row>
    <row r="87" spans="1:13" x14ac:dyDescent="0.25">
      <c r="A87" s="73">
        <f>+A58+1</f>
        <v>35</v>
      </c>
      <c r="B87" t="s">
        <v>2607</v>
      </c>
      <c r="C87" t="s">
        <v>2612</v>
      </c>
      <c r="D87" t="s">
        <v>2707</v>
      </c>
      <c r="E87" t="s">
        <v>2707</v>
      </c>
      <c r="F87" t="s">
        <v>2853</v>
      </c>
      <c r="G87" s="51"/>
      <c r="H87" s="51"/>
      <c r="I87" s="75"/>
      <c r="J87" s="92"/>
      <c r="K87" s="42"/>
      <c r="L87">
        <f>+L58+1</f>
        <v>35</v>
      </c>
    </row>
    <row r="88" spans="1:13" x14ac:dyDescent="0.25">
      <c r="A88" s="73">
        <f t="shared" si="0"/>
        <v>36</v>
      </c>
      <c r="B88" t="s">
        <v>2607</v>
      </c>
      <c r="C88" t="s">
        <v>2612</v>
      </c>
      <c r="D88" t="s">
        <v>2707</v>
      </c>
      <c r="E88" t="s">
        <v>2707</v>
      </c>
      <c r="F88" t="s">
        <v>2854</v>
      </c>
      <c r="G88" s="51"/>
      <c r="H88" s="51"/>
      <c r="I88" s="75"/>
      <c r="J88" s="92"/>
      <c r="K88" s="42"/>
      <c r="L88">
        <f t="shared" si="1"/>
        <v>36</v>
      </c>
    </row>
    <row r="89" spans="1:13" x14ac:dyDescent="0.25">
      <c r="A89" s="73">
        <f t="shared" si="0"/>
        <v>37</v>
      </c>
      <c r="B89" t="s">
        <v>2607</v>
      </c>
      <c r="C89" t="s">
        <v>2612</v>
      </c>
      <c r="D89" t="s">
        <v>2707</v>
      </c>
      <c r="E89" t="s">
        <v>2707</v>
      </c>
      <c r="F89" t="s">
        <v>2855</v>
      </c>
      <c r="G89" s="51"/>
      <c r="H89" s="51"/>
      <c r="I89" s="75"/>
      <c r="J89" s="92"/>
      <c r="K89" s="42"/>
      <c r="L89">
        <f t="shared" si="1"/>
        <v>37</v>
      </c>
    </row>
    <row r="90" spans="1:13" x14ac:dyDescent="0.25">
      <c r="A90">
        <f t="shared" si="0"/>
        <v>38</v>
      </c>
      <c r="F90" t="s">
        <v>2862</v>
      </c>
      <c r="G90" s="51"/>
      <c r="H90" s="51"/>
      <c r="I90" s="75"/>
      <c r="J90" s="92"/>
      <c r="K90" s="42"/>
      <c r="L90">
        <f t="shared" si="1"/>
        <v>38</v>
      </c>
    </row>
    <row r="91" spans="1:13" x14ac:dyDescent="0.25">
      <c r="A91" s="73">
        <f t="shared" si="0"/>
        <v>39</v>
      </c>
      <c r="B91" t="s">
        <v>2607</v>
      </c>
      <c r="C91" t="s">
        <v>2612</v>
      </c>
      <c r="D91" t="s">
        <v>2707</v>
      </c>
      <c r="E91" t="s">
        <v>2707</v>
      </c>
      <c r="F91" t="s">
        <v>2821</v>
      </c>
      <c r="G91" s="51"/>
      <c r="H91" s="51"/>
      <c r="I91" s="75"/>
      <c r="J91" s="92"/>
      <c r="K91" s="42"/>
      <c r="L91">
        <f t="shared" si="1"/>
        <v>39</v>
      </c>
      <c r="M91" s="75"/>
    </row>
    <row r="92" spans="1:13" x14ac:dyDescent="0.25">
      <c r="A92" s="73">
        <f t="shared" si="0"/>
        <v>40</v>
      </c>
      <c r="B92" t="s">
        <v>2607</v>
      </c>
      <c r="C92" t="s">
        <v>2612</v>
      </c>
      <c r="D92" t="s">
        <v>2707</v>
      </c>
      <c r="E92" t="s">
        <v>2707</v>
      </c>
      <c r="F92" t="s">
        <v>2822</v>
      </c>
      <c r="G92" s="51"/>
      <c r="H92" s="51"/>
      <c r="I92" s="75"/>
      <c r="J92" s="92"/>
      <c r="K92" s="42"/>
      <c r="L92">
        <f t="shared" si="1"/>
        <v>40</v>
      </c>
    </row>
    <row r="93" spans="1:13" x14ac:dyDescent="0.25">
      <c r="A93" s="73">
        <f t="shared" si="0"/>
        <v>41</v>
      </c>
      <c r="B93" t="s">
        <v>2607</v>
      </c>
      <c r="C93" t="s">
        <v>2612</v>
      </c>
      <c r="D93" t="s">
        <v>2707</v>
      </c>
      <c r="E93" t="s">
        <v>2707</v>
      </c>
      <c r="F93" t="s">
        <v>2824</v>
      </c>
      <c r="G93" s="51"/>
      <c r="H93" s="51"/>
      <c r="I93" s="75"/>
      <c r="J93" s="92"/>
      <c r="K93" s="42"/>
      <c r="L93">
        <f t="shared" si="1"/>
        <v>41</v>
      </c>
    </row>
    <row r="94" spans="1:13" x14ac:dyDescent="0.25">
      <c r="A94" s="40">
        <f t="shared" si="0"/>
        <v>42</v>
      </c>
      <c r="B94" t="s">
        <v>2607</v>
      </c>
      <c r="C94" t="s">
        <v>2612</v>
      </c>
      <c r="D94" t="s">
        <v>2707</v>
      </c>
      <c r="E94" t="s">
        <v>2707</v>
      </c>
      <c r="F94" t="s">
        <v>2856</v>
      </c>
      <c r="G94" s="51"/>
      <c r="H94" s="51"/>
      <c r="I94" s="75"/>
      <c r="J94" s="92"/>
      <c r="K94" s="42"/>
      <c r="L94">
        <f t="shared" si="1"/>
        <v>42</v>
      </c>
    </row>
    <row r="95" spans="1:13" x14ac:dyDescent="0.25">
      <c r="A95" s="73">
        <f t="shared" si="0"/>
        <v>43</v>
      </c>
      <c r="B95" t="s">
        <v>2607</v>
      </c>
      <c r="C95" t="s">
        <v>2612</v>
      </c>
      <c r="D95" t="s">
        <v>2707</v>
      </c>
      <c r="E95" t="s">
        <v>2707</v>
      </c>
      <c r="F95" t="s">
        <v>2858</v>
      </c>
      <c r="G95" s="51"/>
      <c r="H95" s="51"/>
      <c r="I95" s="75"/>
      <c r="J95" s="92"/>
      <c r="K95" s="42"/>
      <c r="L95">
        <f t="shared" si="1"/>
        <v>43</v>
      </c>
    </row>
    <row r="96" spans="1:13" x14ac:dyDescent="0.25">
      <c r="A96" s="73">
        <f t="shared" si="0"/>
        <v>44</v>
      </c>
      <c r="B96" t="s">
        <v>2607</v>
      </c>
      <c r="C96" t="s">
        <v>2612</v>
      </c>
      <c r="D96" t="s">
        <v>2707</v>
      </c>
      <c r="E96" t="s">
        <v>2707</v>
      </c>
      <c r="F96" t="s">
        <v>2712</v>
      </c>
      <c r="G96" s="51"/>
      <c r="H96" s="51"/>
      <c r="I96" s="75"/>
      <c r="J96" s="92"/>
      <c r="K96" s="42"/>
      <c r="L96">
        <f t="shared" si="1"/>
        <v>44</v>
      </c>
    </row>
    <row r="97" spans="1:13" x14ac:dyDescent="0.25">
      <c r="A97" s="73">
        <f t="shared" si="0"/>
        <v>45</v>
      </c>
      <c r="B97" t="s">
        <v>2607</v>
      </c>
      <c r="C97" t="s">
        <v>2612</v>
      </c>
      <c r="D97" t="s">
        <v>2707</v>
      </c>
      <c r="E97" t="s">
        <v>2707</v>
      </c>
      <c r="F97" t="s">
        <v>2859</v>
      </c>
      <c r="G97" s="51"/>
      <c r="H97" s="51"/>
      <c r="I97" s="75"/>
      <c r="J97" s="92"/>
      <c r="K97" s="42"/>
      <c r="L97">
        <f t="shared" si="1"/>
        <v>45</v>
      </c>
    </row>
    <row r="98" spans="1:13" x14ac:dyDescent="0.25">
      <c r="A98" s="73">
        <f t="shared" si="0"/>
        <v>46</v>
      </c>
      <c r="B98" t="s">
        <v>2607</v>
      </c>
      <c r="C98" t="s">
        <v>2612</v>
      </c>
      <c r="D98" t="s">
        <v>2707</v>
      </c>
      <c r="E98" t="s">
        <v>2707</v>
      </c>
      <c r="F98" t="s">
        <v>2860</v>
      </c>
      <c r="G98" s="51"/>
      <c r="H98" s="51"/>
      <c r="I98" s="75"/>
      <c r="J98" s="92"/>
      <c r="K98" s="42"/>
      <c r="L98">
        <f t="shared" si="1"/>
        <v>46</v>
      </c>
    </row>
    <row r="99" spans="1:13" x14ac:dyDescent="0.25">
      <c r="A99">
        <f t="shared" si="0"/>
        <v>47</v>
      </c>
      <c r="B99" t="s">
        <v>2607</v>
      </c>
      <c r="C99" t="s">
        <v>2612</v>
      </c>
      <c r="D99" t="s">
        <v>2707</v>
      </c>
      <c r="E99" t="s">
        <v>2707</v>
      </c>
      <c r="F99" t="s">
        <v>2861</v>
      </c>
      <c r="G99" s="51"/>
      <c r="H99" s="51"/>
      <c r="I99" s="75"/>
      <c r="J99" s="92"/>
      <c r="K99" s="42"/>
      <c r="L99">
        <f t="shared" si="1"/>
        <v>47</v>
      </c>
    </row>
    <row r="100" spans="1:13" x14ac:dyDescent="0.25">
      <c r="A100">
        <f t="shared" si="0"/>
        <v>48</v>
      </c>
      <c r="B100" t="s">
        <v>2607</v>
      </c>
      <c r="C100" t="s">
        <v>2612</v>
      </c>
      <c r="D100" t="s">
        <v>2707</v>
      </c>
      <c r="E100" t="s">
        <v>2707</v>
      </c>
      <c r="F100" t="s">
        <v>3448</v>
      </c>
      <c r="G100" s="51" t="s">
        <v>3769</v>
      </c>
      <c r="H100" s="51"/>
      <c r="I100" s="75"/>
      <c r="J100" s="92"/>
      <c r="K100" s="42"/>
      <c r="L100">
        <f t="shared" si="1"/>
        <v>48</v>
      </c>
    </row>
    <row r="101" spans="1:13" x14ac:dyDescent="0.25">
      <c r="A101">
        <f t="shared" si="0"/>
        <v>49</v>
      </c>
      <c r="B101" t="s">
        <v>2607</v>
      </c>
      <c r="C101" t="s">
        <v>2612</v>
      </c>
      <c r="D101" t="s">
        <v>3456</v>
      </c>
      <c r="G101" s="48"/>
      <c r="H101" s="48"/>
      <c r="I101" s="77"/>
      <c r="K101" s="33"/>
      <c r="L101">
        <f t="shared" si="1"/>
        <v>49</v>
      </c>
    </row>
    <row r="102" spans="1:13" x14ac:dyDescent="0.25">
      <c r="G102" s="48"/>
      <c r="H102" s="48"/>
      <c r="I102" s="77"/>
      <c r="K102" s="33"/>
    </row>
    <row r="103" spans="1:13" x14ac:dyDescent="0.25">
      <c r="A103">
        <f>+A101+1</f>
        <v>50</v>
      </c>
      <c r="B103" t="s">
        <v>2607</v>
      </c>
      <c r="C103" t="s">
        <v>2612</v>
      </c>
      <c r="D103" t="s">
        <v>3449</v>
      </c>
      <c r="G103" s="48"/>
      <c r="H103" s="48"/>
      <c r="I103" s="77"/>
      <c r="K103" s="33"/>
      <c r="L103">
        <f>+L101+1</f>
        <v>50</v>
      </c>
    </row>
    <row r="104" spans="1:13" x14ac:dyDescent="0.25">
      <c r="A104" s="73">
        <f t="shared" si="0"/>
        <v>51</v>
      </c>
      <c r="B104" t="s">
        <v>2607</v>
      </c>
      <c r="C104" t="s">
        <v>2612</v>
      </c>
      <c r="D104" t="s">
        <v>134</v>
      </c>
      <c r="G104" s="80" t="s">
        <v>3706</v>
      </c>
      <c r="H104" s="51"/>
      <c r="I104" s="75" t="s">
        <v>3742</v>
      </c>
      <c r="J104" s="92"/>
      <c r="K104" s="42"/>
      <c r="L104">
        <f t="shared" si="1"/>
        <v>51</v>
      </c>
      <c r="M104" s="75"/>
    </row>
    <row r="105" spans="1:13" x14ac:dyDescent="0.25">
      <c r="A105" s="73">
        <f t="shared" si="0"/>
        <v>52</v>
      </c>
      <c r="B105" t="s">
        <v>2607</v>
      </c>
      <c r="C105" t="s">
        <v>2612</v>
      </c>
      <c r="D105" t="s">
        <v>134</v>
      </c>
      <c r="G105" s="51" t="s">
        <v>3707</v>
      </c>
      <c r="H105" s="51"/>
      <c r="I105" s="75"/>
      <c r="J105" s="92"/>
      <c r="K105" s="42"/>
      <c r="L105">
        <f t="shared" si="1"/>
        <v>52</v>
      </c>
      <c r="M105" s="75"/>
    </row>
    <row r="106" spans="1:13" x14ac:dyDescent="0.25">
      <c r="A106" s="73"/>
      <c r="D106" t="s">
        <v>134</v>
      </c>
      <c r="E106" t="s">
        <v>3743</v>
      </c>
      <c r="G106" s="51"/>
      <c r="H106" s="51"/>
      <c r="I106" s="75" t="s">
        <v>3745</v>
      </c>
      <c r="J106" s="92"/>
      <c r="K106" s="42"/>
      <c r="M106" s="75"/>
    </row>
    <row r="107" spans="1:13" x14ac:dyDescent="0.25">
      <c r="A107" s="73"/>
      <c r="D107" t="s">
        <v>134</v>
      </c>
      <c r="E107" t="s">
        <v>3744</v>
      </c>
      <c r="G107" s="51"/>
      <c r="H107" s="51"/>
      <c r="I107" s="75" t="s">
        <v>3746</v>
      </c>
      <c r="J107" s="92"/>
      <c r="K107" s="42"/>
      <c r="M107" s="75"/>
    </row>
    <row r="108" spans="1:13" x14ac:dyDescent="0.25">
      <c r="A108" s="73"/>
      <c r="D108" t="s">
        <v>134</v>
      </c>
      <c r="E108" t="s">
        <v>2853</v>
      </c>
      <c r="G108" s="51"/>
      <c r="H108" s="51"/>
      <c r="I108" s="75" t="s">
        <v>585</v>
      </c>
      <c r="J108" s="92"/>
      <c r="K108" s="42"/>
      <c r="M108" s="75"/>
    </row>
    <row r="109" spans="1:13" x14ac:dyDescent="0.25">
      <c r="A109" s="73"/>
      <c r="D109" t="s">
        <v>134</v>
      </c>
      <c r="E109" t="s">
        <v>3753</v>
      </c>
      <c r="G109" s="51"/>
      <c r="H109" s="51"/>
      <c r="I109" s="75" t="s">
        <v>585</v>
      </c>
      <c r="J109" s="92"/>
      <c r="K109" s="42"/>
      <c r="M109" s="75"/>
    </row>
    <row r="110" spans="1:13" x14ac:dyDescent="0.25">
      <c r="A110" s="73"/>
      <c r="D110" t="s">
        <v>134</v>
      </c>
      <c r="E110" t="s">
        <v>3754</v>
      </c>
      <c r="G110" s="51"/>
      <c r="H110" s="51"/>
      <c r="I110" s="75" t="s">
        <v>585</v>
      </c>
      <c r="J110" s="92"/>
      <c r="K110" s="42"/>
      <c r="M110" s="75"/>
    </row>
    <row r="111" spans="1:13" x14ac:dyDescent="0.25">
      <c r="A111" s="73"/>
      <c r="D111" t="s">
        <v>134</v>
      </c>
      <c r="E111" t="s">
        <v>3755</v>
      </c>
      <c r="G111" s="51"/>
      <c r="H111" s="51"/>
      <c r="I111" s="75" t="s">
        <v>585</v>
      </c>
      <c r="J111" s="92"/>
      <c r="K111" s="42"/>
      <c r="M111" s="75"/>
    </row>
    <row r="112" spans="1:13" x14ac:dyDescent="0.25">
      <c r="A112">
        <f>+A105+1</f>
        <v>53</v>
      </c>
      <c r="B112" t="s">
        <v>2607</v>
      </c>
      <c r="C112" t="s">
        <v>2612</v>
      </c>
      <c r="D112" t="s">
        <v>133</v>
      </c>
      <c r="G112" s="51"/>
      <c r="H112" s="51"/>
      <c r="I112" s="75"/>
      <c r="J112" s="92"/>
      <c r="K112" s="42"/>
      <c r="L112">
        <f>+L105+1</f>
        <v>53</v>
      </c>
      <c r="M112" s="75"/>
    </row>
    <row r="113" spans="1:14" x14ac:dyDescent="0.25">
      <c r="B113" t="s">
        <v>2607</v>
      </c>
      <c r="C113" t="s">
        <v>2612</v>
      </c>
      <c r="D113" t="s">
        <v>133</v>
      </c>
      <c r="E113" t="s">
        <v>3756</v>
      </c>
      <c r="G113" s="51"/>
      <c r="H113" s="51"/>
      <c r="I113" s="80" t="s">
        <v>3757</v>
      </c>
      <c r="J113" s="92"/>
      <c r="K113" s="42"/>
      <c r="M113" s="75"/>
    </row>
    <row r="114" spans="1:14" x14ac:dyDescent="0.25">
      <c r="B114" t="s">
        <v>2607</v>
      </c>
      <c r="C114" t="s">
        <v>2612</v>
      </c>
      <c r="D114" t="s">
        <v>133</v>
      </c>
      <c r="G114" s="51"/>
      <c r="H114" s="51"/>
      <c r="I114" s="75"/>
      <c r="J114" s="92"/>
      <c r="K114" s="42"/>
      <c r="M114" s="75"/>
    </row>
    <row r="115" spans="1:14" x14ac:dyDescent="0.25">
      <c r="B115" t="s">
        <v>2607</v>
      </c>
      <c r="C115" t="s">
        <v>2612</v>
      </c>
      <c r="D115" t="s">
        <v>133</v>
      </c>
      <c r="G115" s="51"/>
      <c r="H115" s="51"/>
      <c r="I115" s="75"/>
      <c r="J115" s="92"/>
      <c r="K115" s="42"/>
      <c r="M115" s="75"/>
    </row>
    <row r="116" spans="1:14" x14ac:dyDescent="0.25">
      <c r="A116">
        <f>+A112+1</f>
        <v>54</v>
      </c>
      <c r="B116" t="s">
        <v>2607</v>
      </c>
      <c r="C116" t="s">
        <v>2612</v>
      </c>
      <c r="D116" t="s">
        <v>2613</v>
      </c>
      <c r="G116" s="51"/>
      <c r="H116" s="51"/>
      <c r="I116" s="75"/>
      <c r="J116" s="92"/>
      <c r="K116" s="42"/>
      <c r="L116">
        <f>+L112+1</f>
        <v>54</v>
      </c>
      <c r="M116" s="75"/>
    </row>
    <row r="117" spans="1:14" x14ac:dyDescent="0.25">
      <c r="A117">
        <f t="shared" si="0"/>
        <v>55</v>
      </c>
      <c r="B117" t="s">
        <v>2607</v>
      </c>
      <c r="C117" t="s">
        <v>2612</v>
      </c>
      <c r="D117" t="s">
        <v>197</v>
      </c>
      <c r="G117" s="51"/>
      <c r="H117" s="51"/>
      <c r="I117" s="75"/>
      <c r="J117" s="92"/>
      <c r="K117" s="42"/>
      <c r="L117">
        <f t="shared" si="1"/>
        <v>55</v>
      </c>
      <c r="M117" s="75"/>
    </row>
    <row r="118" spans="1:14" x14ac:dyDescent="0.25">
      <c r="A118">
        <f t="shared" si="0"/>
        <v>56</v>
      </c>
      <c r="B118" t="s">
        <v>2607</v>
      </c>
      <c r="C118" t="s">
        <v>2612</v>
      </c>
      <c r="D118" t="s">
        <v>3457</v>
      </c>
      <c r="G118" s="51"/>
      <c r="H118" s="51"/>
      <c r="I118" s="75"/>
      <c r="J118" s="92"/>
      <c r="K118" s="42"/>
      <c r="L118">
        <f t="shared" si="1"/>
        <v>56</v>
      </c>
      <c r="M118" s="80"/>
    </row>
    <row r="119" spans="1:14" x14ac:dyDescent="0.25">
      <c r="A119">
        <f t="shared" si="0"/>
        <v>57</v>
      </c>
      <c r="B119" t="s">
        <v>2607</v>
      </c>
      <c r="C119" t="s">
        <v>2612</v>
      </c>
      <c r="D119" t="s">
        <v>3458</v>
      </c>
      <c r="G119" s="48"/>
      <c r="H119" s="48"/>
      <c r="I119" s="77"/>
      <c r="K119" s="33"/>
      <c r="L119">
        <f t="shared" si="1"/>
        <v>57</v>
      </c>
    </row>
    <row r="120" spans="1:14" x14ac:dyDescent="0.25">
      <c r="A120">
        <f t="shared" si="0"/>
        <v>58</v>
      </c>
      <c r="B120" t="s">
        <v>2607</v>
      </c>
      <c r="C120" t="s">
        <v>2612</v>
      </c>
      <c r="D120" t="s">
        <v>3459</v>
      </c>
      <c r="G120" s="48"/>
      <c r="H120" s="48"/>
      <c r="I120" s="77"/>
      <c r="K120" s="33"/>
      <c r="L120">
        <f t="shared" si="1"/>
        <v>58</v>
      </c>
      <c r="M120" s="75"/>
      <c r="N120" s="42"/>
    </row>
    <row r="121" spans="1:14" x14ac:dyDescent="0.25">
      <c r="A121">
        <f t="shared" si="0"/>
        <v>59</v>
      </c>
      <c r="B121" t="s">
        <v>2607</v>
      </c>
      <c r="C121" t="s">
        <v>3460</v>
      </c>
      <c r="G121" s="51"/>
      <c r="H121" s="51"/>
      <c r="I121" s="75"/>
      <c r="J121" s="92"/>
      <c r="K121" s="42"/>
      <c r="L121">
        <f t="shared" si="1"/>
        <v>59</v>
      </c>
      <c r="M121" s="75"/>
    </row>
    <row r="122" spans="1:14" x14ac:dyDescent="0.25">
      <c r="A122">
        <f t="shared" si="0"/>
        <v>60</v>
      </c>
      <c r="B122" t="s">
        <v>2607</v>
      </c>
      <c r="C122" t="s">
        <v>189</v>
      </c>
      <c r="G122" s="48"/>
      <c r="H122" s="48"/>
      <c r="I122" s="77"/>
      <c r="K122" s="33"/>
      <c r="L122">
        <f t="shared" si="1"/>
        <v>60</v>
      </c>
    </row>
    <row r="123" spans="1:14" x14ac:dyDescent="0.25">
      <c r="A123">
        <f t="shared" si="0"/>
        <v>61</v>
      </c>
      <c r="B123" t="s">
        <v>2607</v>
      </c>
      <c r="C123" t="s">
        <v>2613</v>
      </c>
      <c r="D123" t="s">
        <v>3450</v>
      </c>
      <c r="G123" s="48"/>
      <c r="H123" s="48"/>
      <c r="I123" s="77"/>
      <c r="K123" s="42"/>
      <c r="L123">
        <f t="shared" si="1"/>
        <v>61</v>
      </c>
    </row>
    <row r="124" spans="1:14" x14ac:dyDescent="0.25">
      <c r="A124">
        <f t="shared" si="0"/>
        <v>62</v>
      </c>
      <c r="B124" t="s">
        <v>2607</v>
      </c>
      <c r="C124" t="s">
        <v>2613</v>
      </c>
      <c r="D124" t="s">
        <v>3451</v>
      </c>
      <c r="G124" s="48"/>
      <c r="H124" s="48"/>
      <c r="I124" s="77"/>
      <c r="K124" s="33"/>
      <c r="L124">
        <f t="shared" si="1"/>
        <v>62</v>
      </c>
    </row>
    <row r="125" spans="1:14" x14ac:dyDescent="0.25">
      <c r="A125">
        <f t="shared" si="0"/>
        <v>63</v>
      </c>
      <c r="B125" t="s">
        <v>2607</v>
      </c>
      <c r="C125" t="s">
        <v>2613</v>
      </c>
      <c r="D125" t="s">
        <v>3452</v>
      </c>
      <c r="G125" s="48"/>
      <c r="H125" s="48"/>
      <c r="I125" s="77"/>
      <c r="K125" s="42"/>
      <c r="L125">
        <f t="shared" si="1"/>
        <v>63</v>
      </c>
    </row>
    <row r="126" spans="1:14" x14ac:dyDescent="0.25">
      <c r="A126">
        <f t="shared" si="0"/>
        <v>64</v>
      </c>
      <c r="B126" t="s">
        <v>2607</v>
      </c>
      <c r="C126" t="s">
        <v>2613</v>
      </c>
      <c r="D126" t="s">
        <v>3453</v>
      </c>
      <c r="G126" s="51"/>
      <c r="H126" s="51"/>
      <c r="I126" s="75"/>
      <c r="J126" s="92"/>
      <c r="K126" s="42"/>
      <c r="L126">
        <f t="shared" si="1"/>
        <v>64</v>
      </c>
    </row>
    <row r="127" spans="1:14" x14ac:dyDescent="0.25">
      <c r="A127">
        <f t="shared" si="0"/>
        <v>65</v>
      </c>
      <c r="B127" t="s">
        <v>2607</v>
      </c>
      <c r="C127" t="s">
        <v>2613</v>
      </c>
      <c r="D127" t="s">
        <v>2714</v>
      </c>
      <c r="G127" s="51"/>
      <c r="H127" s="51"/>
      <c r="I127" s="75"/>
      <c r="J127" s="92"/>
      <c r="K127" s="42"/>
      <c r="L127">
        <f t="shared" si="1"/>
        <v>65</v>
      </c>
    </row>
    <row r="128" spans="1:14" x14ac:dyDescent="0.25">
      <c r="A128">
        <f t="shared" si="0"/>
        <v>66</v>
      </c>
      <c r="B128" t="s">
        <v>2607</v>
      </c>
      <c r="C128" t="s">
        <v>2613</v>
      </c>
      <c r="D128" t="s">
        <v>3454</v>
      </c>
      <c r="G128" s="48"/>
      <c r="H128" s="48"/>
      <c r="I128" s="77"/>
      <c r="K128" s="42"/>
      <c r="L128">
        <f t="shared" si="1"/>
        <v>66</v>
      </c>
    </row>
    <row r="129" spans="1:13" x14ac:dyDescent="0.25">
      <c r="A129">
        <f t="shared" ref="A129:A201" si="2">+A128+1</f>
        <v>67</v>
      </c>
      <c r="B129" t="s">
        <v>2607</v>
      </c>
      <c r="C129" t="s">
        <v>2613</v>
      </c>
      <c r="D129" t="s">
        <v>3455</v>
      </c>
      <c r="G129" s="51"/>
      <c r="H129" s="51"/>
      <c r="I129" s="75"/>
      <c r="J129" s="92"/>
      <c r="K129" s="42"/>
      <c r="L129">
        <f t="shared" ref="L129:L201" si="3">+L128+1</f>
        <v>67</v>
      </c>
    </row>
    <row r="130" spans="1:13" x14ac:dyDescent="0.25">
      <c r="A130">
        <f t="shared" si="2"/>
        <v>68</v>
      </c>
      <c r="B130" t="s">
        <v>2607</v>
      </c>
      <c r="C130" t="s">
        <v>2613</v>
      </c>
      <c r="D130" t="s">
        <v>3461</v>
      </c>
      <c r="E130" s="26"/>
      <c r="G130" s="51"/>
      <c r="H130" s="51"/>
      <c r="I130" s="75"/>
      <c r="J130" s="92"/>
      <c r="K130" s="42"/>
      <c r="L130">
        <f t="shared" si="3"/>
        <v>68</v>
      </c>
    </row>
    <row r="131" spans="1:13" x14ac:dyDescent="0.25">
      <c r="A131">
        <f t="shared" si="2"/>
        <v>69</v>
      </c>
      <c r="B131" t="s">
        <v>2607</v>
      </c>
      <c r="C131" t="s">
        <v>2614</v>
      </c>
      <c r="D131" t="s">
        <v>3462</v>
      </c>
      <c r="G131" s="51"/>
      <c r="H131" s="51"/>
      <c r="I131" s="75" t="s">
        <v>3732</v>
      </c>
      <c r="J131" s="92"/>
      <c r="K131" s="42"/>
      <c r="L131">
        <f t="shared" si="3"/>
        <v>69</v>
      </c>
      <c r="M131" s="75"/>
    </row>
    <row r="132" spans="1:13" x14ac:dyDescent="0.25">
      <c r="A132">
        <f t="shared" si="2"/>
        <v>70</v>
      </c>
      <c r="B132" t="s">
        <v>2607</v>
      </c>
      <c r="C132" t="s">
        <v>2614</v>
      </c>
      <c r="D132" t="s">
        <v>2717</v>
      </c>
      <c r="G132" s="51"/>
      <c r="H132" s="51"/>
      <c r="I132" s="75" t="s">
        <v>3735</v>
      </c>
      <c r="J132" s="92"/>
      <c r="K132" s="42"/>
      <c r="L132">
        <f t="shared" si="3"/>
        <v>70</v>
      </c>
      <c r="M132" s="75"/>
    </row>
    <row r="133" spans="1:13" x14ac:dyDescent="0.25">
      <c r="D133" t="s">
        <v>3736</v>
      </c>
      <c r="G133" s="51"/>
      <c r="H133" s="51"/>
      <c r="I133" s="75" t="s">
        <v>3737</v>
      </c>
      <c r="J133" s="92"/>
      <c r="K133" s="42"/>
      <c r="M133" s="75"/>
    </row>
    <row r="134" spans="1:13" x14ac:dyDescent="0.25">
      <c r="A134">
        <f>+A132+1</f>
        <v>71</v>
      </c>
      <c r="B134" t="s">
        <v>2607</v>
      </c>
      <c r="C134" t="s">
        <v>2614</v>
      </c>
      <c r="D134" t="s">
        <v>3463</v>
      </c>
      <c r="G134" s="51"/>
      <c r="H134" s="51"/>
      <c r="I134" s="75" t="s">
        <v>3737</v>
      </c>
      <c r="J134" s="92"/>
      <c r="K134" s="42"/>
      <c r="L134">
        <f>+L132+1</f>
        <v>71</v>
      </c>
      <c r="M134" s="75"/>
    </row>
    <row r="135" spans="1:13" x14ac:dyDescent="0.25">
      <c r="A135">
        <f t="shared" si="2"/>
        <v>72</v>
      </c>
      <c r="B135" t="s">
        <v>2607</v>
      </c>
      <c r="C135" t="s">
        <v>2614</v>
      </c>
      <c r="D135" t="s">
        <v>2718</v>
      </c>
      <c r="G135" s="48"/>
      <c r="H135" s="48"/>
      <c r="I135" s="77"/>
      <c r="K135" s="33"/>
      <c r="L135">
        <f t="shared" si="3"/>
        <v>72</v>
      </c>
      <c r="M135" s="75"/>
    </row>
    <row r="136" spans="1:13" x14ac:dyDescent="0.25">
      <c r="A136">
        <f t="shared" si="2"/>
        <v>73</v>
      </c>
      <c r="B136" t="s">
        <v>2607</v>
      </c>
      <c r="C136" t="s">
        <v>2614</v>
      </c>
      <c r="D136" t="s">
        <v>2719</v>
      </c>
      <c r="G136" s="51"/>
      <c r="H136" s="51"/>
      <c r="I136" s="75" t="s">
        <v>3738</v>
      </c>
      <c r="J136" s="92"/>
      <c r="K136" s="42"/>
      <c r="L136">
        <f t="shared" si="3"/>
        <v>73</v>
      </c>
      <c r="M136" s="75"/>
    </row>
    <row r="137" spans="1:13" x14ac:dyDescent="0.25">
      <c r="B137" t="s">
        <v>2607</v>
      </c>
      <c r="C137" t="s">
        <v>2614</v>
      </c>
      <c r="D137" t="s">
        <v>3464</v>
      </c>
      <c r="G137" s="51"/>
      <c r="H137" s="51"/>
      <c r="I137" s="75" t="s">
        <v>3739</v>
      </c>
      <c r="J137" s="92"/>
      <c r="K137" s="42"/>
      <c r="M137" s="75"/>
    </row>
    <row r="138" spans="1:13" x14ac:dyDescent="0.25">
      <c r="A138" s="51">
        <f>+A136+1</f>
        <v>74</v>
      </c>
      <c r="B138" t="s">
        <v>2607</v>
      </c>
      <c r="C138" t="s">
        <v>2615</v>
      </c>
      <c r="D138" t="s">
        <v>3465</v>
      </c>
      <c r="G138" s="51" t="s">
        <v>3705</v>
      </c>
      <c r="H138" s="51"/>
      <c r="I138" s="75" t="s">
        <v>3740</v>
      </c>
      <c r="J138" s="92"/>
      <c r="K138" s="42"/>
      <c r="L138">
        <f>+L136+1</f>
        <v>74</v>
      </c>
      <c r="M138" s="75"/>
    </row>
    <row r="139" spans="1:13" x14ac:dyDescent="0.25">
      <c r="A139" s="51"/>
      <c r="G139" s="80" t="s">
        <v>3711</v>
      </c>
      <c r="H139" s="51"/>
      <c r="I139" s="75" t="s">
        <v>3741</v>
      </c>
      <c r="J139" s="92"/>
      <c r="K139" s="42"/>
      <c r="M139" s="75"/>
    </row>
    <row r="140" spans="1:13" x14ac:dyDescent="0.25">
      <c r="A140" s="51">
        <f>+A138+1</f>
        <v>75</v>
      </c>
      <c r="B140" t="s">
        <v>2607</v>
      </c>
      <c r="C140" t="s">
        <v>2615</v>
      </c>
      <c r="D140" t="s">
        <v>36</v>
      </c>
      <c r="E140" t="s">
        <v>2615</v>
      </c>
      <c r="G140" s="51" t="s">
        <v>3708</v>
      </c>
      <c r="H140" s="80" t="s">
        <v>3709</v>
      </c>
      <c r="I140" s="75" t="s">
        <v>3747</v>
      </c>
      <c r="J140" s="92"/>
      <c r="K140" s="42"/>
      <c r="L140">
        <f>+L138+1</f>
        <v>75</v>
      </c>
      <c r="M140" s="75"/>
    </row>
    <row r="141" spans="1:13" x14ac:dyDescent="0.25">
      <c r="A141" s="51"/>
      <c r="G141" s="80" t="s">
        <v>3710</v>
      </c>
      <c r="H141" s="80"/>
      <c r="I141" s="75"/>
      <c r="J141" s="92"/>
      <c r="K141" s="42"/>
      <c r="M141" s="75"/>
    </row>
    <row r="142" spans="1:13" x14ac:dyDescent="0.25">
      <c r="A142" s="51"/>
      <c r="G142" s="51" t="s">
        <v>3712</v>
      </c>
      <c r="H142" s="80"/>
      <c r="I142" s="75"/>
      <c r="J142" s="92"/>
      <c r="K142" s="42"/>
      <c r="M142" s="75"/>
    </row>
    <row r="143" spans="1:13" x14ac:dyDescent="0.25">
      <c r="A143" s="51"/>
      <c r="G143" s="51"/>
      <c r="H143" s="80"/>
      <c r="I143" s="75"/>
      <c r="J143" s="92"/>
      <c r="K143" s="42"/>
      <c r="M143" s="75"/>
    </row>
    <row r="144" spans="1:13" x14ac:dyDescent="0.25">
      <c r="A144">
        <f>+A140+1</f>
        <v>76</v>
      </c>
      <c r="B144" t="s">
        <v>2607</v>
      </c>
      <c r="C144" t="s">
        <v>2615</v>
      </c>
      <c r="D144" t="s">
        <v>36</v>
      </c>
      <c r="E144" t="s">
        <v>2726</v>
      </c>
      <c r="G144" s="80" t="s">
        <v>3713</v>
      </c>
      <c r="H144" s="48"/>
      <c r="I144" s="77"/>
      <c r="K144" s="33"/>
      <c r="L144">
        <f>+L140+1</f>
        <v>76</v>
      </c>
      <c r="M144" s="75"/>
    </row>
    <row r="145" spans="1:13" x14ac:dyDescent="0.25">
      <c r="G145" s="51" t="s">
        <v>3714</v>
      </c>
      <c r="H145" s="48"/>
      <c r="I145" s="77"/>
      <c r="K145" s="33"/>
      <c r="M145" s="75"/>
    </row>
    <row r="146" spans="1:13" x14ac:dyDescent="0.25">
      <c r="B146" t="s">
        <v>2607</v>
      </c>
      <c r="C146" t="s">
        <v>2615</v>
      </c>
      <c r="D146" t="s">
        <v>35</v>
      </c>
      <c r="E146" t="s">
        <v>2615</v>
      </c>
      <c r="G146" s="51" t="s">
        <v>3763</v>
      </c>
      <c r="H146" s="48"/>
      <c r="I146" s="77"/>
      <c r="K146" s="33"/>
      <c r="M146" s="75"/>
    </row>
    <row r="147" spans="1:13" x14ac:dyDescent="0.25">
      <c r="B147" t="s">
        <v>2607</v>
      </c>
      <c r="C147" t="s">
        <v>2615</v>
      </c>
      <c r="D147" t="s">
        <v>36</v>
      </c>
      <c r="E147" t="s">
        <v>2615</v>
      </c>
      <c r="G147" s="51" t="s">
        <v>3764</v>
      </c>
      <c r="H147" s="48"/>
      <c r="I147" s="77"/>
      <c r="K147" s="33"/>
      <c r="M147" s="75"/>
    </row>
    <row r="148" spans="1:13" x14ac:dyDescent="0.25">
      <c r="G148" s="51"/>
      <c r="H148" s="48"/>
      <c r="I148" s="77"/>
      <c r="K148" s="33"/>
      <c r="M148" s="75"/>
    </row>
    <row r="149" spans="1:13" x14ac:dyDescent="0.25">
      <c r="A149">
        <f>+A144+1</f>
        <v>77</v>
      </c>
      <c r="B149" t="s">
        <v>2607</v>
      </c>
      <c r="C149" t="s">
        <v>2615</v>
      </c>
      <c r="D149" t="s">
        <v>36</v>
      </c>
      <c r="E149" t="s">
        <v>2727</v>
      </c>
      <c r="G149" s="48" t="s">
        <v>3767</v>
      </c>
      <c r="H149" s="48"/>
      <c r="I149" s="77"/>
      <c r="K149" s="33"/>
      <c r="L149">
        <f>+L144+1</f>
        <v>77</v>
      </c>
      <c r="M149" s="75"/>
    </row>
    <row r="150" spans="1:13" x14ac:dyDescent="0.25">
      <c r="A150">
        <f t="shared" si="2"/>
        <v>78</v>
      </c>
      <c r="B150" t="s">
        <v>2607</v>
      </c>
      <c r="C150" t="s">
        <v>2615</v>
      </c>
      <c r="D150" t="s">
        <v>36</v>
      </c>
      <c r="E150" t="s">
        <v>2728</v>
      </c>
      <c r="G150" s="48"/>
      <c r="H150" s="48"/>
      <c r="I150" s="77"/>
      <c r="K150" s="33"/>
      <c r="L150">
        <f t="shared" si="3"/>
        <v>78</v>
      </c>
    </row>
    <row r="151" spans="1:13" x14ac:dyDescent="0.25">
      <c r="A151" s="51">
        <f t="shared" si="2"/>
        <v>79</v>
      </c>
      <c r="B151" t="s">
        <v>2607</v>
      </c>
      <c r="C151" t="s">
        <v>2615</v>
      </c>
      <c r="D151" t="s">
        <v>2720</v>
      </c>
      <c r="E151" t="s">
        <v>2729</v>
      </c>
      <c r="G151" s="51" t="s">
        <v>3765</v>
      </c>
      <c r="H151" s="51"/>
      <c r="I151" s="75"/>
      <c r="J151" s="92"/>
      <c r="K151" s="42"/>
      <c r="L151">
        <f t="shared" si="3"/>
        <v>79</v>
      </c>
    </row>
    <row r="152" spans="1:13" x14ac:dyDescent="0.25">
      <c r="A152">
        <f t="shared" si="2"/>
        <v>80</v>
      </c>
      <c r="B152" t="s">
        <v>2607</v>
      </c>
      <c r="C152" t="s">
        <v>2615</v>
      </c>
      <c r="D152" t="s">
        <v>2720</v>
      </c>
      <c r="E152" t="s">
        <v>2727</v>
      </c>
      <c r="G152" s="48" t="s">
        <v>3768</v>
      </c>
      <c r="H152" s="48"/>
      <c r="I152" s="77"/>
      <c r="K152" s="33"/>
      <c r="L152">
        <f t="shared" si="3"/>
        <v>80</v>
      </c>
      <c r="M152" s="75"/>
    </row>
    <row r="153" spans="1:13" x14ac:dyDescent="0.25">
      <c r="A153">
        <f t="shared" si="2"/>
        <v>81</v>
      </c>
      <c r="B153" t="s">
        <v>2607</v>
      </c>
      <c r="C153" t="s">
        <v>2615</v>
      </c>
      <c r="D153" t="s">
        <v>2720</v>
      </c>
      <c r="E153" t="s">
        <v>2726</v>
      </c>
      <c r="G153" s="48"/>
      <c r="H153" s="48"/>
      <c r="I153" s="77"/>
      <c r="K153" s="33"/>
      <c r="L153">
        <f t="shared" si="3"/>
        <v>81</v>
      </c>
      <c r="M153" s="75"/>
    </row>
    <row r="154" spans="1:13" x14ac:dyDescent="0.25">
      <c r="A154" s="51">
        <f t="shared" si="2"/>
        <v>82</v>
      </c>
      <c r="B154" t="s">
        <v>2607</v>
      </c>
      <c r="C154" t="s">
        <v>2615</v>
      </c>
      <c r="D154" t="s">
        <v>2721</v>
      </c>
      <c r="G154" s="51" t="s">
        <v>3766</v>
      </c>
      <c r="H154" s="51"/>
      <c r="I154" s="75"/>
      <c r="J154" s="92"/>
      <c r="K154" s="42"/>
      <c r="L154">
        <f t="shared" si="3"/>
        <v>82</v>
      </c>
    </row>
    <row r="155" spans="1:13" x14ac:dyDescent="0.25">
      <c r="A155">
        <f t="shared" si="2"/>
        <v>83</v>
      </c>
      <c r="B155" t="s">
        <v>2607</v>
      </c>
      <c r="C155" t="s">
        <v>2615</v>
      </c>
      <c r="D155" t="s">
        <v>2722</v>
      </c>
      <c r="G155" s="51"/>
      <c r="H155" s="51"/>
      <c r="I155" s="75"/>
      <c r="J155" s="92"/>
      <c r="K155" s="42"/>
      <c r="L155">
        <f t="shared" si="3"/>
        <v>83</v>
      </c>
      <c r="M155" s="81"/>
    </row>
    <row r="156" spans="1:13" x14ac:dyDescent="0.25">
      <c r="A156">
        <f t="shared" si="2"/>
        <v>84</v>
      </c>
      <c r="B156" t="s">
        <v>2607</v>
      </c>
      <c r="C156" t="s">
        <v>2615</v>
      </c>
      <c r="D156" t="s">
        <v>2723</v>
      </c>
      <c r="G156" s="48"/>
      <c r="H156" s="48"/>
      <c r="I156" s="77"/>
      <c r="K156" s="33"/>
      <c r="L156">
        <f t="shared" si="3"/>
        <v>84</v>
      </c>
    </row>
    <row r="157" spans="1:13" x14ac:dyDescent="0.25">
      <c r="A157">
        <f t="shared" si="2"/>
        <v>85</v>
      </c>
      <c r="B157" t="s">
        <v>2607</v>
      </c>
      <c r="C157" t="s">
        <v>2615</v>
      </c>
      <c r="D157" t="s">
        <v>2724</v>
      </c>
      <c r="E157" t="s">
        <v>2730</v>
      </c>
      <c r="G157" s="48"/>
      <c r="H157" s="48"/>
      <c r="I157" s="77"/>
      <c r="K157" s="33"/>
      <c r="L157">
        <f t="shared" si="3"/>
        <v>85</v>
      </c>
    </row>
    <row r="158" spans="1:13" x14ac:dyDescent="0.25">
      <c r="A158">
        <f t="shared" si="2"/>
        <v>86</v>
      </c>
      <c r="B158" t="s">
        <v>2607</v>
      </c>
      <c r="C158" t="s">
        <v>2615</v>
      </c>
      <c r="D158" t="s">
        <v>2724</v>
      </c>
      <c r="E158" t="s">
        <v>2726</v>
      </c>
      <c r="G158" s="48"/>
      <c r="H158" s="48"/>
      <c r="I158" s="77"/>
      <c r="K158" s="33"/>
      <c r="L158">
        <f t="shared" si="3"/>
        <v>86</v>
      </c>
    </row>
    <row r="159" spans="1:13" x14ac:dyDescent="0.25">
      <c r="A159">
        <f t="shared" si="2"/>
        <v>87</v>
      </c>
      <c r="B159" t="s">
        <v>2607</v>
      </c>
      <c r="C159" t="s">
        <v>2615</v>
      </c>
      <c r="D159" t="s">
        <v>2725</v>
      </c>
      <c r="G159" s="48"/>
      <c r="H159" s="48"/>
      <c r="I159" s="77"/>
      <c r="K159" s="42"/>
      <c r="L159">
        <f t="shared" si="3"/>
        <v>87</v>
      </c>
      <c r="M159" s="75"/>
    </row>
    <row r="160" spans="1:13" x14ac:dyDescent="0.25">
      <c r="A160">
        <f t="shared" si="2"/>
        <v>88</v>
      </c>
      <c r="B160" t="s">
        <v>2607</v>
      </c>
      <c r="C160" t="s">
        <v>116</v>
      </c>
      <c r="D160" t="s">
        <v>2746</v>
      </c>
      <c r="F160" t="s">
        <v>116</v>
      </c>
      <c r="G160" s="51"/>
      <c r="H160" s="51"/>
      <c r="I160" s="75" t="s">
        <v>3733</v>
      </c>
      <c r="J160" s="92"/>
      <c r="K160" s="42"/>
      <c r="L160">
        <f t="shared" si="3"/>
        <v>88</v>
      </c>
      <c r="M160" s="75"/>
    </row>
    <row r="161" spans="1:13" x14ac:dyDescent="0.25">
      <c r="A161">
        <f t="shared" si="2"/>
        <v>89</v>
      </c>
      <c r="B161" t="s">
        <v>2607</v>
      </c>
      <c r="C161" t="s">
        <v>116</v>
      </c>
      <c r="D161" t="s">
        <v>2746</v>
      </c>
      <c r="F161" t="s">
        <v>2735</v>
      </c>
      <c r="G161" s="48"/>
      <c r="H161" s="48"/>
      <c r="I161" s="77" t="s">
        <v>3748</v>
      </c>
      <c r="K161" s="33"/>
      <c r="L161">
        <f t="shared" si="3"/>
        <v>89</v>
      </c>
    </row>
    <row r="162" spans="1:13" x14ac:dyDescent="0.25">
      <c r="A162">
        <f t="shared" si="2"/>
        <v>90</v>
      </c>
      <c r="B162" t="s">
        <v>2607</v>
      </c>
      <c r="C162" t="s">
        <v>116</v>
      </c>
      <c r="D162" t="s">
        <v>2746</v>
      </c>
      <c r="F162" t="s">
        <v>2748</v>
      </c>
      <c r="G162" s="48"/>
      <c r="H162" s="48"/>
      <c r="I162" s="77" t="s">
        <v>3749</v>
      </c>
      <c r="K162" s="42"/>
      <c r="L162">
        <f t="shared" si="3"/>
        <v>90</v>
      </c>
      <c r="M162" s="75"/>
    </row>
    <row r="163" spans="1:13" x14ac:dyDescent="0.25">
      <c r="A163">
        <f t="shared" si="2"/>
        <v>91</v>
      </c>
      <c r="B163" t="s">
        <v>2607</v>
      </c>
      <c r="C163" t="s">
        <v>116</v>
      </c>
      <c r="D163" t="s">
        <v>2746</v>
      </c>
      <c r="F163" t="s">
        <v>2749</v>
      </c>
      <c r="G163" s="48"/>
      <c r="H163" s="48"/>
      <c r="I163" s="77" t="s">
        <v>3750</v>
      </c>
      <c r="K163" s="42"/>
      <c r="L163">
        <f t="shared" si="3"/>
        <v>91</v>
      </c>
      <c r="M163" s="75"/>
    </row>
    <row r="164" spans="1:13" x14ac:dyDescent="0.25">
      <c r="A164">
        <f t="shared" si="2"/>
        <v>92</v>
      </c>
      <c r="B164" t="s">
        <v>2607</v>
      </c>
      <c r="C164" t="s">
        <v>116</v>
      </c>
      <c r="D164" t="s">
        <v>2746</v>
      </c>
      <c r="F164" t="s">
        <v>2694</v>
      </c>
      <c r="G164" s="51"/>
      <c r="H164" s="51"/>
      <c r="I164" s="75"/>
      <c r="J164" s="92"/>
      <c r="K164" s="42"/>
      <c r="L164">
        <f t="shared" si="3"/>
        <v>92</v>
      </c>
      <c r="M164" s="75"/>
    </row>
    <row r="165" spans="1:13" x14ac:dyDescent="0.25">
      <c r="A165">
        <f t="shared" si="2"/>
        <v>93</v>
      </c>
      <c r="B165" t="s">
        <v>2607</v>
      </c>
      <c r="C165" t="s">
        <v>116</v>
      </c>
      <c r="D165" t="s">
        <v>2746</v>
      </c>
      <c r="F165" t="s">
        <v>2695</v>
      </c>
      <c r="G165" s="48"/>
      <c r="H165" s="48"/>
      <c r="I165" s="77" t="s">
        <v>3751</v>
      </c>
      <c r="K165" s="33"/>
      <c r="L165">
        <f t="shared" si="3"/>
        <v>93</v>
      </c>
      <c r="M165" s="75"/>
    </row>
    <row r="166" spans="1:13" x14ac:dyDescent="0.25">
      <c r="A166">
        <f t="shared" si="2"/>
        <v>94</v>
      </c>
      <c r="B166" t="s">
        <v>2607</v>
      </c>
      <c r="C166" t="s">
        <v>116</v>
      </c>
      <c r="D166" t="s">
        <v>2746</v>
      </c>
      <c r="F166" t="s">
        <v>2750</v>
      </c>
      <c r="G166" s="48"/>
      <c r="H166" s="48"/>
      <c r="I166" s="77"/>
      <c r="K166" s="42"/>
      <c r="L166">
        <f t="shared" si="3"/>
        <v>94</v>
      </c>
    </row>
    <row r="167" spans="1:13" x14ac:dyDescent="0.25">
      <c r="A167">
        <f t="shared" si="2"/>
        <v>95</v>
      </c>
      <c r="B167" t="s">
        <v>2607</v>
      </c>
      <c r="C167" t="s">
        <v>116</v>
      </c>
      <c r="D167" t="s">
        <v>2746</v>
      </c>
      <c r="F167" t="s">
        <v>2751</v>
      </c>
      <c r="G167" s="48"/>
      <c r="H167" s="48"/>
      <c r="I167" s="26" t="s">
        <v>3752</v>
      </c>
      <c r="K167" s="42"/>
      <c r="L167">
        <f t="shared" si="3"/>
        <v>95</v>
      </c>
    </row>
    <row r="168" spans="1:13" x14ac:dyDescent="0.25">
      <c r="A168">
        <f t="shared" si="2"/>
        <v>96</v>
      </c>
      <c r="B168" t="s">
        <v>2607</v>
      </c>
      <c r="C168" t="s">
        <v>116</v>
      </c>
      <c r="D168" t="s">
        <v>2747</v>
      </c>
      <c r="G168" s="48"/>
      <c r="H168" s="48"/>
      <c r="I168" s="77"/>
      <c r="K168" s="33"/>
      <c r="L168">
        <f t="shared" si="3"/>
        <v>96</v>
      </c>
    </row>
    <row r="169" spans="1:13" x14ac:dyDescent="0.25">
      <c r="A169">
        <f t="shared" si="2"/>
        <v>97</v>
      </c>
      <c r="B169" t="s">
        <v>2607</v>
      </c>
      <c r="C169" t="s">
        <v>2616</v>
      </c>
      <c r="F169" t="s">
        <v>2752</v>
      </c>
      <c r="G169" s="48"/>
      <c r="H169" s="48"/>
      <c r="I169" s="77"/>
      <c r="K169" s="42"/>
      <c r="L169">
        <f t="shared" si="3"/>
        <v>97</v>
      </c>
      <c r="M169" s="75"/>
    </row>
    <row r="170" spans="1:13" x14ac:dyDescent="0.25">
      <c r="A170">
        <f t="shared" si="2"/>
        <v>98</v>
      </c>
      <c r="B170" t="s">
        <v>2607</v>
      </c>
      <c r="C170" t="s">
        <v>2616</v>
      </c>
      <c r="F170" t="s">
        <v>2685</v>
      </c>
      <c r="G170" s="48"/>
      <c r="H170" s="48"/>
      <c r="I170" s="77"/>
      <c r="K170" s="33"/>
      <c r="L170">
        <f t="shared" si="3"/>
        <v>98</v>
      </c>
      <c r="M170" s="75"/>
    </row>
    <row r="171" spans="1:13" x14ac:dyDescent="0.25">
      <c r="A171">
        <f t="shared" si="2"/>
        <v>99</v>
      </c>
      <c r="B171" t="s">
        <v>2607</v>
      </c>
      <c r="C171" t="s">
        <v>2616</v>
      </c>
      <c r="F171" t="s">
        <v>2753</v>
      </c>
      <c r="G171" s="48"/>
      <c r="H171" s="48"/>
      <c r="I171" s="77"/>
      <c r="K171" s="33"/>
      <c r="L171">
        <f t="shared" si="3"/>
        <v>99</v>
      </c>
      <c r="M171" s="75"/>
    </row>
    <row r="172" spans="1:13" x14ac:dyDescent="0.25">
      <c r="A172">
        <f t="shared" si="2"/>
        <v>100</v>
      </c>
      <c r="B172" t="s">
        <v>2607</v>
      </c>
      <c r="C172" t="s">
        <v>2616</v>
      </c>
      <c r="F172" t="s">
        <v>2754</v>
      </c>
      <c r="G172" s="48"/>
      <c r="H172" s="48"/>
      <c r="I172" s="77"/>
      <c r="K172" s="33"/>
      <c r="L172">
        <f t="shared" si="3"/>
        <v>100</v>
      </c>
      <c r="M172" s="75"/>
    </row>
    <row r="173" spans="1:13" x14ac:dyDescent="0.25">
      <c r="A173">
        <f t="shared" si="2"/>
        <v>101</v>
      </c>
      <c r="B173" t="s">
        <v>2607</v>
      </c>
      <c r="C173" t="s">
        <v>2616</v>
      </c>
      <c r="F173" t="s">
        <v>2755</v>
      </c>
      <c r="G173" s="48"/>
      <c r="H173" s="48"/>
      <c r="I173" s="77"/>
      <c r="K173" s="33"/>
      <c r="L173">
        <f t="shared" si="3"/>
        <v>101</v>
      </c>
      <c r="M173" s="75"/>
    </row>
    <row r="174" spans="1:13" x14ac:dyDescent="0.25">
      <c r="A174">
        <f t="shared" si="2"/>
        <v>102</v>
      </c>
      <c r="B174" t="s">
        <v>2607</v>
      </c>
      <c r="C174" t="s">
        <v>2616</v>
      </c>
      <c r="F174" t="s">
        <v>2756</v>
      </c>
      <c r="G174" s="48"/>
      <c r="H174" s="48"/>
      <c r="I174" s="77"/>
      <c r="K174" s="33"/>
      <c r="L174">
        <f t="shared" si="3"/>
        <v>102</v>
      </c>
    </row>
    <row r="175" spans="1:13" x14ac:dyDescent="0.25">
      <c r="A175">
        <f t="shared" si="2"/>
        <v>103</v>
      </c>
      <c r="B175" t="s">
        <v>2607</v>
      </c>
      <c r="C175" t="s">
        <v>40</v>
      </c>
      <c r="D175" t="s">
        <v>2757</v>
      </c>
      <c r="F175" t="s">
        <v>2894</v>
      </c>
      <c r="G175" s="51" t="s">
        <v>575</v>
      </c>
      <c r="H175" s="51"/>
      <c r="I175" s="75"/>
      <c r="J175" s="92"/>
      <c r="K175" s="42"/>
      <c r="L175">
        <f t="shared" si="3"/>
        <v>103</v>
      </c>
      <c r="M175" s="77"/>
    </row>
    <row r="176" spans="1:13" x14ac:dyDescent="0.25">
      <c r="A176">
        <f t="shared" si="2"/>
        <v>104</v>
      </c>
      <c r="B176" t="s">
        <v>2607</v>
      </c>
      <c r="C176" t="s">
        <v>40</v>
      </c>
      <c r="D176" t="s">
        <v>2757</v>
      </c>
      <c r="F176" t="s">
        <v>2895</v>
      </c>
      <c r="G176" s="51" t="s">
        <v>575</v>
      </c>
      <c r="H176" s="51"/>
      <c r="I176" s="75"/>
      <c r="J176" s="92"/>
      <c r="K176" s="42"/>
      <c r="L176">
        <f t="shared" si="3"/>
        <v>104</v>
      </c>
      <c r="M176" s="77"/>
    </row>
    <row r="177" spans="1:15" x14ac:dyDescent="0.25">
      <c r="A177">
        <f t="shared" si="2"/>
        <v>105</v>
      </c>
      <c r="B177" t="s">
        <v>2607</v>
      </c>
      <c r="C177" t="s">
        <v>40</v>
      </c>
      <c r="D177" t="s">
        <v>2757</v>
      </c>
      <c r="F177" t="s">
        <v>2896</v>
      </c>
      <c r="G177" s="51"/>
      <c r="H177" s="51"/>
      <c r="I177" s="75"/>
      <c r="J177" s="92"/>
      <c r="K177" s="42"/>
      <c r="L177">
        <f t="shared" si="3"/>
        <v>105</v>
      </c>
      <c r="M177" s="77"/>
    </row>
    <row r="178" spans="1:15" x14ac:dyDescent="0.25">
      <c r="A178">
        <f t="shared" si="2"/>
        <v>106</v>
      </c>
      <c r="B178" t="s">
        <v>2607</v>
      </c>
      <c r="C178" t="s">
        <v>40</v>
      </c>
      <c r="D178" t="s">
        <v>2757</v>
      </c>
      <c r="F178" t="s">
        <v>2694</v>
      </c>
      <c r="G178" s="51" t="s">
        <v>3770</v>
      </c>
      <c r="H178" s="51"/>
      <c r="I178" s="75"/>
      <c r="J178" s="92"/>
      <c r="K178" s="42"/>
      <c r="L178">
        <f t="shared" si="3"/>
        <v>106</v>
      </c>
      <c r="M178" s="77"/>
    </row>
    <row r="179" spans="1:15" x14ac:dyDescent="0.25">
      <c r="A179">
        <f t="shared" si="2"/>
        <v>107</v>
      </c>
      <c r="B179" t="s">
        <v>2607</v>
      </c>
      <c r="C179" t="s">
        <v>40</v>
      </c>
      <c r="D179" t="s">
        <v>2757</v>
      </c>
      <c r="F179" t="s">
        <v>2772</v>
      </c>
      <c r="G179" s="51" t="s">
        <v>575</v>
      </c>
      <c r="H179" s="51"/>
      <c r="I179" s="75"/>
      <c r="J179" s="92"/>
      <c r="K179" s="42"/>
      <c r="L179">
        <f t="shared" si="3"/>
        <v>107</v>
      </c>
      <c r="M179" s="77"/>
    </row>
    <row r="180" spans="1:15" x14ac:dyDescent="0.25">
      <c r="A180">
        <f t="shared" si="2"/>
        <v>108</v>
      </c>
      <c r="B180" t="s">
        <v>2607</v>
      </c>
      <c r="C180" t="s">
        <v>40</v>
      </c>
      <c r="D180" t="s">
        <v>2757</v>
      </c>
      <c r="F180" t="s">
        <v>116</v>
      </c>
      <c r="G180" s="51" t="s">
        <v>575</v>
      </c>
      <c r="H180" s="51"/>
      <c r="I180" s="75"/>
      <c r="J180" s="92"/>
      <c r="K180" s="42"/>
      <c r="L180">
        <f t="shared" si="3"/>
        <v>108</v>
      </c>
      <c r="M180" s="77"/>
    </row>
    <row r="181" spans="1:15" x14ac:dyDescent="0.25">
      <c r="A181">
        <f t="shared" si="2"/>
        <v>109</v>
      </c>
      <c r="B181" t="s">
        <v>2607</v>
      </c>
      <c r="C181" t="s">
        <v>40</v>
      </c>
      <c r="D181" t="s">
        <v>2757</v>
      </c>
      <c r="F181" t="s">
        <v>2735</v>
      </c>
      <c r="G181" s="51"/>
      <c r="H181" s="51"/>
      <c r="I181" s="75"/>
      <c r="J181" s="92"/>
      <c r="K181" s="42"/>
      <c r="L181">
        <f t="shared" si="3"/>
        <v>109</v>
      </c>
      <c r="M181" s="77"/>
    </row>
    <row r="182" spans="1:15" x14ac:dyDescent="0.25">
      <c r="A182">
        <f t="shared" si="2"/>
        <v>110</v>
      </c>
      <c r="B182" t="s">
        <v>2607</v>
      </c>
      <c r="C182" t="s">
        <v>40</v>
      </c>
      <c r="D182" t="s">
        <v>2757</v>
      </c>
      <c r="F182" t="s">
        <v>2897</v>
      </c>
      <c r="G182" s="51"/>
      <c r="H182" s="51"/>
      <c r="I182" s="75"/>
      <c r="J182" s="92"/>
      <c r="K182" s="42"/>
      <c r="L182">
        <f t="shared" si="3"/>
        <v>110</v>
      </c>
      <c r="M182" s="77"/>
    </row>
    <row r="183" spans="1:15" x14ac:dyDescent="0.25">
      <c r="A183">
        <f t="shared" si="2"/>
        <v>111</v>
      </c>
      <c r="B183" t="s">
        <v>2607</v>
      </c>
      <c r="C183" t="s">
        <v>40</v>
      </c>
      <c r="D183" t="s">
        <v>2757</v>
      </c>
      <c r="F183" t="s">
        <v>2898</v>
      </c>
      <c r="G183" s="51"/>
      <c r="H183" s="51"/>
      <c r="I183" s="75"/>
      <c r="J183" s="92"/>
      <c r="K183" s="42"/>
      <c r="L183">
        <f t="shared" si="3"/>
        <v>111</v>
      </c>
      <c r="M183" s="77"/>
    </row>
    <row r="184" spans="1:15" x14ac:dyDescent="0.25">
      <c r="A184">
        <f t="shared" si="2"/>
        <v>112</v>
      </c>
      <c r="B184" t="s">
        <v>2607</v>
      </c>
      <c r="C184" t="s">
        <v>40</v>
      </c>
      <c r="D184" t="s">
        <v>2758</v>
      </c>
      <c r="E184" t="s">
        <v>2759</v>
      </c>
      <c r="G184" s="51"/>
      <c r="H184" s="51"/>
      <c r="I184" s="75"/>
      <c r="J184" s="92"/>
      <c r="K184" s="42"/>
      <c r="L184">
        <f t="shared" si="3"/>
        <v>112</v>
      </c>
      <c r="M184" s="77"/>
    </row>
    <row r="185" spans="1:15" x14ac:dyDescent="0.25">
      <c r="A185">
        <f t="shared" si="2"/>
        <v>113</v>
      </c>
      <c r="B185" t="s">
        <v>2607</v>
      </c>
      <c r="C185" t="s">
        <v>40</v>
      </c>
      <c r="D185" t="s">
        <v>2758</v>
      </c>
      <c r="E185" t="s">
        <v>2760</v>
      </c>
      <c r="G185" s="51"/>
      <c r="H185" s="51"/>
      <c r="I185" s="75"/>
      <c r="J185" s="92"/>
      <c r="K185" s="42"/>
      <c r="L185">
        <f t="shared" si="3"/>
        <v>113</v>
      </c>
      <c r="M185" s="77"/>
    </row>
    <row r="186" spans="1:15" x14ac:dyDescent="0.25">
      <c r="A186">
        <f t="shared" si="2"/>
        <v>114</v>
      </c>
      <c r="B186" t="s">
        <v>2607</v>
      </c>
      <c r="C186" t="s">
        <v>40</v>
      </c>
      <c r="D186" t="s">
        <v>2758</v>
      </c>
      <c r="E186" t="s">
        <v>2761</v>
      </c>
      <c r="G186" s="51" t="s">
        <v>3771</v>
      </c>
      <c r="H186" s="51"/>
      <c r="I186" s="75"/>
      <c r="J186" s="92"/>
      <c r="K186" s="42"/>
      <c r="L186">
        <f t="shared" si="3"/>
        <v>114</v>
      </c>
      <c r="M186" s="75"/>
      <c r="O186" s="75"/>
    </row>
    <row r="187" spans="1:15" x14ac:dyDescent="0.25">
      <c r="A187">
        <f t="shared" si="2"/>
        <v>115</v>
      </c>
      <c r="B187" t="s">
        <v>2607</v>
      </c>
      <c r="C187" t="s">
        <v>40</v>
      </c>
      <c r="D187" t="s">
        <v>2758</v>
      </c>
      <c r="E187" t="s">
        <v>2762</v>
      </c>
      <c r="G187" s="48"/>
      <c r="H187" s="48"/>
      <c r="I187" s="77"/>
      <c r="K187" s="33"/>
      <c r="L187">
        <f t="shared" si="3"/>
        <v>115</v>
      </c>
      <c r="O187" s="78"/>
    </row>
    <row r="188" spans="1:15" x14ac:dyDescent="0.25">
      <c r="A188">
        <f t="shared" si="2"/>
        <v>116</v>
      </c>
      <c r="B188" t="s">
        <v>2607</v>
      </c>
      <c r="C188" t="s">
        <v>40</v>
      </c>
      <c r="D188" t="s">
        <v>2758</v>
      </c>
      <c r="E188" t="s">
        <v>2763</v>
      </c>
      <c r="G188" s="48"/>
      <c r="H188" s="48"/>
      <c r="I188" s="77"/>
      <c r="K188" s="33"/>
      <c r="L188">
        <f t="shared" si="3"/>
        <v>116</v>
      </c>
      <c r="O188" s="78"/>
    </row>
    <row r="189" spans="1:15" x14ac:dyDescent="0.25">
      <c r="A189">
        <f t="shared" si="2"/>
        <v>117</v>
      </c>
      <c r="B189" t="s">
        <v>2607</v>
      </c>
      <c r="C189" t="s">
        <v>40</v>
      </c>
      <c r="D189" t="s">
        <v>2758</v>
      </c>
      <c r="E189" t="s">
        <v>2764</v>
      </c>
      <c r="G189" s="48"/>
      <c r="H189" s="48"/>
      <c r="I189" s="77"/>
      <c r="K189" s="33"/>
      <c r="L189">
        <f t="shared" si="3"/>
        <v>117</v>
      </c>
      <c r="O189" s="78"/>
    </row>
    <row r="190" spans="1:15" x14ac:dyDescent="0.25">
      <c r="A190">
        <f t="shared" si="2"/>
        <v>118</v>
      </c>
      <c r="B190" t="s">
        <v>2607</v>
      </c>
      <c r="C190" t="s">
        <v>40</v>
      </c>
      <c r="D190" t="s">
        <v>2758</v>
      </c>
      <c r="E190" t="s">
        <v>2765</v>
      </c>
      <c r="G190" s="48" t="s">
        <v>3778</v>
      </c>
      <c r="H190" s="48"/>
      <c r="I190" s="77"/>
      <c r="K190" s="33"/>
      <c r="L190">
        <f t="shared" si="3"/>
        <v>118</v>
      </c>
      <c r="O190" s="78"/>
    </row>
    <row r="191" spans="1:15" x14ac:dyDescent="0.25">
      <c r="A191">
        <f t="shared" si="2"/>
        <v>119</v>
      </c>
      <c r="B191" t="s">
        <v>2607</v>
      </c>
      <c r="C191" t="s">
        <v>40</v>
      </c>
      <c r="D191" t="s">
        <v>2645</v>
      </c>
      <c r="E191" t="s">
        <v>2766</v>
      </c>
      <c r="G191" s="51" t="s">
        <v>3785</v>
      </c>
      <c r="H191" s="51"/>
      <c r="I191" s="75"/>
      <c r="J191" s="92"/>
      <c r="K191" s="42"/>
      <c r="L191">
        <f t="shared" si="3"/>
        <v>119</v>
      </c>
      <c r="O191" s="78"/>
    </row>
    <row r="192" spans="1:15" x14ac:dyDescent="0.25">
      <c r="A192">
        <f t="shared" si="2"/>
        <v>120</v>
      </c>
      <c r="B192" t="s">
        <v>2607</v>
      </c>
      <c r="C192" t="s">
        <v>40</v>
      </c>
      <c r="D192" t="s">
        <v>2645</v>
      </c>
      <c r="E192" t="s">
        <v>2767</v>
      </c>
      <c r="G192" s="80" t="s">
        <v>3786</v>
      </c>
      <c r="H192" s="51"/>
      <c r="I192" s="75"/>
      <c r="J192" s="92"/>
      <c r="K192" s="42"/>
      <c r="L192">
        <f t="shared" si="3"/>
        <v>120</v>
      </c>
      <c r="O192" s="78"/>
    </row>
    <row r="193" spans="1:15" x14ac:dyDescent="0.25">
      <c r="A193">
        <f t="shared" si="2"/>
        <v>121</v>
      </c>
      <c r="B193" t="s">
        <v>2607</v>
      </c>
      <c r="C193" t="s">
        <v>40</v>
      </c>
      <c r="D193" t="s">
        <v>2645</v>
      </c>
      <c r="E193" t="s">
        <v>2768</v>
      </c>
      <c r="G193" s="51"/>
      <c r="H193" s="51"/>
      <c r="I193" s="75"/>
      <c r="J193" s="92"/>
      <c r="K193" s="42"/>
      <c r="L193">
        <f t="shared" si="3"/>
        <v>121</v>
      </c>
      <c r="O193" s="78"/>
    </row>
    <row r="194" spans="1:15" x14ac:dyDescent="0.25">
      <c r="A194">
        <f t="shared" si="2"/>
        <v>122</v>
      </c>
      <c r="B194" t="s">
        <v>2607</v>
      </c>
      <c r="C194" t="s">
        <v>40</v>
      </c>
      <c r="D194" t="s">
        <v>2769</v>
      </c>
      <c r="E194" t="s">
        <v>2770</v>
      </c>
      <c r="G194" s="48"/>
      <c r="H194" s="48"/>
      <c r="I194" s="77"/>
      <c r="K194" s="33"/>
      <c r="L194">
        <f t="shared" si="3"/>
        <v>122</v>
      </c>
    </row>
    <row r="195" spans="1:15" x14ac:dyDescent="0.25">
      <c r="A195">
        <f t="shared" si="2"/>
        <v>123</v>
      </c>
      <c r="B195" t="s">
        <v>2607</v>
      </c>
      <c r="C195" t="s">
        <v>40</v>
      </c>
      <c r="D195" t="s">
        <v>2882</v>
      </c>
      <c r="E195" t="s">
        <v>2883</v>
      </c>
      <c r="G195" s="51"/>
      <c r="H195" s="51"/>
      <c r="I195" s="75"/>
      <c r="J195" s="92"/>
      <c r="K195" s="42"/>
      <c r="L195">
        <f t="shared" si="3"/>
        <v>123</v>
      </c>
      <c r="M195" s="75"/>
      <c r="O195" s="78"/>
    </row>
    <row r="196" spans="1:15" x14ac:dyDescent="0.25">
      <c r="A196">
        <f t="shared" si="2"/>
        <v>124</v>
      </c>
      <c r="B196" t="s">
        <v>2607</v>
      </c>
      <c r="C196" t="s">
        <v>40</v>
      </c>
      <c r="D196" t="s">
        <v>2882</v>
      </c>
      <c r="E196" t="s">
        <v>266</v>
      </c>
      <c r="F196" t="s">
        <v>2902</v>
      </c>
      <c r="G196" s="51" t="s">
        <v>3773</v>
      </c>
      <c r="H196" s="51"/>
      <c r="I196" s="75"/>
      <c r="J196" s="92"/>
      <c r="K196" s="42"/>
      <c r="L196">
        <f t="shared" si="3"/>
        <v>124</v>
      </c>
    </row>
    <row r="197" spans="1:15" x14ac:dyDescent="0.25">
      <c r="A197">
        <f t="shared" si="2"/>
        <v>125</v>
      </c>
      <c r="B197" t="s">
        <v>2607</v>
      </c>
      <c r="C197" t="s">
        <v>40</v>
      </c>
      <c r="D197" t="s">
        <v>2771</v>
      </c>
      <c r="E197" t="s">
        <v>2772</v>
      </c>
      <c r="G197" s="48"/>
      <c r="H197" s="48"/>
      <c r="I197" s="77"/>
      <c r="K197" s="33"/>
      <c r="L197">
        <f t="shared" si="3"/>
        <v>125</v>
      </c>
    </row>
    <row r="198" spans="1:15" x14ac:dyDescent="0.25">
      <c r="A198">
        <f t="shared" si="2"/>
        <v>126</v>
      </c>
      <c r="B198" t="s">
        <v>2607</v>
      </c>
      <c r="C198" t="s">
        <v>40</v>
      </c>
      <c r="D198" t="s">
        <v>2771</v>
      </c>
      <c r="E198" t="s">
        <v>2694</v>
      </c>
      <c r="G198" s="48"/>
      <c r="H198" s="48"/>
      <c r="I198" s="77"/>
      <c r="K198" s="33"/>
      <c r="L198">
        <f t="shared" si="3"/>
        <v>126</v>
      </c>
    </row>
    <row r="199" spans="1:15" x14ac:dyDescent="0.25">
      <c r="A199">
        <f t="shared" si="2"/>
        <v>127</v>
      </c>
      <c r="B199" t="s">
        <v>2607</v>
      </c>
      <c r="C199" t="s">
        <v>40</v>
      </c>
      <c r="D199" t="s">
        <v>2771</v>
      </c>
      <c r="E199" t="s">
        <v>2773</v>
      </c>
      <c r="G199" s="48"/>
      <c r="H199" s="48"/>
      <c r="I199" s="77"/>
      <c r="K199" s="33"/>
      <c r="L199">
        <f t="shared" si="3"/>
        <v>127</v>
      </c>
    </row>
    <row r="200" spans="1:15" x14ac:dyDescent="0.25">
      <c r="A200">
        <f t="shared" si="2"/>
        <v>128</v>
      </c>
      <c r="B200" t="s">
        <v>2607</v>
      </c>
      <c r="C200" t="s">
        <v>40</v>
      </c>
      <c r="D200" t="s">
        <v>2774</v>
      </c>
      <c r="E200" t="s">
        <v>2775</v>
      </c>
      <c r="G200" s="48"/>
      <c r="H200" s="48"/>
      <c r="I200" s="77"/>
      <c r="K200" s="33"/>
      <c r="L200">
        <f t="shared" si="3"/>
        <v>128</v>
      </c>
      <c r="M200" s="75"/>
    </row>
    <row r="201" spans="1:15" x14ac:dyDescent="0.25">
      <c r="A201">
        <f t="shared" si="2"/>
        <v>129</v>
      </c>
      <c r="B201" t="s">
        <v>2607</v>
      </c>
      <c r="C201" t="s">
        <v>40</v>
      </c>
      <c r="D201" t="s">
        <v>2774</v>
      </c>
      <c r="E201" t="s">
        <v>2777</v>
      </c>
      <c r="G201" s="48"/>
      <c r="H201" s="48"/>
      <c r="I201" s="77"/>
      <c r="K201" s="33"/>
      <c r="L201">
        <f t="shared" si="3"/>
        <v>129</v>
      </c>
      <c r="M201" s="75"/>
    </row>
    <row r="202" spans="1:15" x14ac:dyDescent="0.25">
      <c r="A202">
        <f t="shared" ref="A202:A266" si="4">+A201+1</f>
        <v>130</v>
      </c>
      <c r="B202" t="s">
        <v>2607</v>
      </c>
      <c r="C202" t="s">
        <v>40</v>
      </c>
      <c r="D202" t="s">
        <v>2774</v>
      </c>
      <c r="E202" t="s">
        <v>2776</v>
      </c>
      <c r="G202" s="48"/>
      <c r="H202" s="48"/>
      <c r="I202" s="77"/>
      <c r="K202" s="33"/>
      <c r="L202">
        <f t="shared" ref="L202:L266" si="5">+L201+1</f>
        <v>130</v>
      </c>
      <c r="M202" s="75"/>
    </row>
    <row r="203" spans="1:15" x14ac:dyDescent="0.25">
      <c r="A203">
        <f t="shared" si="4"/>
        <v>131</v>
      </c>
      <c r="B203" t="s">
        <v>2607</v>
      </c>
      <c r="C203" t="s">
        <v>40</v>
      </c>
      <c r="D203" t="s">
        <v>2774</v>
      </c>
      <c r="E203" t="s">
        <v>2778</v>
      </c>
      <c r="G203" s="48"/>
      <c r="H203" s="48"/>
      <c r="I203" s="77"/>
      <c r="K203" s="33"/>
      <c r="L203">
        <f t="shared" si="5"/>
        <v>131</v>
      </c>
      <c r="M203" s="75"/>
    </row>
    <row r="204" spans="1:15" x14ac:dyDescent="0.25">
      <c r="A204">
        <f t="shared" si="4"/>
        <v>132</v>
      </c>
      <c r="B204" t="s">
        <v>2607</v>
      </c>
      <c r="C204" t="s">
        <v>40</v>
      </c>
      <c r="D204" t="s">
        <v>2774</v>
      </c>
      <c r="E204" t="s">
        <v>2779</v>
      </c>
      <c r="G204" s="48"/>
      <c r="H204" s="48"/>
      <c r="I204" s="77"/>
      <c r="K204" s="33"/>
      <c r="L204">
        <f t="shared" si="5"/>
        <v>132</v>
      </c>
      <c r="M204" s="75"/>
    </row>
    <row r="205" spans="1:15" x14ac:dyDescent="0.25">
      <c r="A205">
        <f t="shared" si="4"/>
        <v>133</v>
      </c>
      <c r="B205" t="s">
        <v>2607</v>
      </c>
      <c r="C205" t="s">
        <v>40</v>
      </c>
      <c r="D205" t="s">
        <v>2774</v>
      </c>
      <c r="E205" t="s">
        <v>2780</v>
      </c>
      <c r="G205" s="48"/>
      <c r="H205" s="48"/>
      <c r="I205" s="77"/>
      <c r="K205" s="33"/>
      <c r="L205">
        <f t="shared" si="5"/>
        <v>133</v>
      </c>
      <c r="M205" s="75"/>
    </row>
    <row r="206" spans="1:15" x14ac:dyDescent="0.25">
      <c r="A206">
        <f t="shared" si="4"/>
        <v>134</v>
      </c>
      <c r="B206" t="s">
        <v>2607</v>
      </c>
      <c r="C206" t="s">
        <v>40</v>
      </c>
      <c r="D206" t="s">
        <v>2620</v>
      </c>
      <c r="G206" s="51" t="s">
        <v>3772</v>
      </c>
      <c r="H206" s="51"/>
      <c r="I206" s="75"/>
      <c r="J206" s="92"/>
      <c r="K206" s="42"/>
      <c r="L206">
        <f t="shared" si="5"/>
        <v>134</v>
      </c>
      <c r="M206" s="75"/>
    </row>
    <row r="207" spans="1:15" x14ac:dyDescent="0.25">
      <c r="A207">
        <f t="shared" si="4"/>
        <v>135</v>
      </c>
      <c r="B207" t="s">
        <v>2607</v>
      </c>
      <c r="C207" t="s">
        <v>40</v>
      </c>
      <c r="D207" t="s">
        <v>2781</v>
      </c>
      <c r="G207" s="48"/>
      <c r="H207" s="48"/>
      <c r="I207" s="77"/>
      <c r="K207" s="33"/>
      <c r="L207">
        <f t="shared" si="5"/>
        <v>135</v>
      </c>
      <c r="M207" s="75"/>
    </row>
    <row r="208" spans="1:15" x14ac:dyDescent="0.25">
      <c r="A208">
        <f t="shared" si="4"/>
        <v>136</v>
      </c>
      <c r="B208" t="s">
        <v>2607</v>
      </c>
      <c r="C208" t="s">
        <v>40</v>
      </c>
      <c r="D208" t="s">
        <v>2782</v>
      </c>
      <c r="G208" s="48"/>
      <c r="H208" s="48"/>
      <c r="I208" s="77"/>
      <c r="K208" s="33"/>
      <c r="L208">
        <f t="shared" si="5"/>
        <v>136</v>
      </c>
    </row>
    <row r="209" spans="1:13" x14ac:dyDescent="0.25">
      <c r="A209">
        <f t="shared" si="4"/>
        <v>137</v>
      </c>
      <c r="B209" t="s">
        <v>2607</v>
      </c>
      <c r="C209" t="s">
        <v>40</v>
      </c>
      <c r="D209" t="s">
        <v>2783</v>
      </c>
      <c r="G209" s="48"/>
      <c r="H209" s="48"/>
      <c r="I209" s="77"/>
      <c r="K209" s="33"/>
      <c r="L209">
        <f t="shared" si="5"/>
        <v>137</v>
      </c>
    </row>
    <row r="210" spans="1:13" x14ac:dyDescent="0.25">
      <c r="A210">
        <f t="shared" si="4"/>
        <v>138</v>
      </c>
      <c r="B210" t="s">
        <v>2607</v>
      </c>
      <c r="C210" t="s">
        <v>2617</v>
      </c>
      <c r="D210" t="s">
        <v>2784</v>
      </c>
      <c r="G210" s="48"/>
      <c r="H210" s="48"/>
      <c r="I210" s="77"/>
      <c r="K210" s="33"/>
      <c r="L210">
        <f t="shared" si="5"/>
        <v>138</v>
      </c>
    </row>
    <row r="211" spans="1:13" x14ac:dyDescent="0.25">
      <c r="A211">
        <f t="shared" si="4"/>
        <v>139</v>
      </c>
      <c r="B211" t="s">
        <v>2607</v>
      </c>
      <c r="C211" t="s">
        <v>2617</v>
      </c>
      <c r="D211" t="s">
        <v>2785</v>
      </c>
      <c r="G211" s="51"/>
      <c r="H211" s="51"/>
      <c r="I211" s="75"/>
      <c r="J211" s="92"/>
      <c r="K211" s="42"/>
      <c r="L211">
        <f t="shared" si="5"/>
        <v>139</v>
      </c>
      <c r="M211" s="75"/>
    </row>
    <row r="212" spans="1:13" x14ac:dyDescent="0.25">
      <c r="A212">
        <f t="shared" si="4"/>
        <v>140</v>
      </c>
      <c r="B212" t="s">
        <v>2607</v>
      </c>
      <c r="C212" t="s">
        <v>2617</v>
      </c>
      <c r="D212" t="s">
        <v>2786</v>
      </c>
      <c r="G212" s="51" t="s">
        <v>3774</v>
      </c>
      <c r="H212" s="51"/>
      <c r="I212" s="75"/>
      <c r="J212" s="92"/>
      <c r="K212" s="42"/>
      <c r="L212">
        <f t="shared" si="5"/>
        <v>140</v>
      </c>
      <c r="M212" s="75"/>
    </row>
    <row r="213" spans="1:13" x14ac:dyDescent="0.25">
      <c r="A213">
        <f t="shared" si="4"/>
        <v>141</v>
      </c>
      <c r="B213" t="s">
        <v>2607</v>
      </c>
      <c r="C213" t="s">
        <v>2617</v>
      </c>
      <c r="D213" t="s">
        <v>2787</v>
      </c>
      <c r="E213" t="s">
        <v>2788</v>
      </c>
      <c r="G213" s="51" t="s">
        <v>3775</v>
      </c>
      <c r="H213" s="51"/>
      <c r="I213" s="75"/>
      <c r="J213" s="92"/>
      <c r="K213" s="42"/>
      <c r="L213">
        <f t="shared" si="5"/>
        <v>141</v>
      </c>
      <c r="M213" s="75"/>
    </row>
    <row r="214" spans="1:13" x14ac:dyDescent="0.25">
      <c r="A214">
        <f t="shared" si="4"/>
        <v>142</v>
      </c>
      <c r="B214" t="s">
        <v>2607</v>
      </c>
      <c r="C214" t="s">
        <v>2617</v>
      </c>
      <c r="D214" t="s">
        <v>2787</v>
      </c>
      <c r="E214" t="s">
        <v>2789</v>
      </c>
      <c r="G214" s="51"/>
      <c r="H214" s="51"/>
      <c r="I214" s="75"/>
      <c r="J214" s="92"/>
      <c r="K214" s="42"/>
      <c r="L214">
        <f t="shared" si="5"/>
        <v>142</v>
      </c>
      <c r="M214" s="75"/>
    </row>
    <row r="215" spans="1:13" x14ac:dyDescent="0.25">
      <c r="A215">
        <f t="shared" si="4"/>
        <v>143</v>
      </c>
      <c r="B215" t="s">
        <v>2607</v>
      </c>
      <c r="C215" t="s">
        <v>2617</v>
      </c>
      <c r="D215" t="s">
        <v>2787</v>
      </c>
      <c r="E215" t="s">
        <v>2790</v>
      </c>
      <c r="G215" s="51"/>
      <c r="H215" s="51"/>
      <c r="I215" s="75"/>
      <c r="J215" s="92"/>
      <c r="K215" s="42"/>
      <c r="L215">
        <f t="shared" si="5"/>
        <v>143</v>
      </c>
      <c r="M215" s="75"/>
    </row>
    <row r="216" spans="1:13" x14ac:dyDescent="0.25">
      <c r="A216">
        <f t="shared" si="4"/>
        <v>144</v>
      </c>
      <c r="B216" t="s">
        <v>2607</v>
      </c>
      <c r="C216" t="s">
        <v>2617</v>
      </c>
      <c r="D216" t="s">
        <v>2791</v>
      </c>
      <c r="E216" t="s">
        <v>2792</v>
      </c>
      <c r="G216" s="80" t="s">
        <v>3776</v>
      </c>
      <c r="H216" s="51"/>
      <c r="I216" s="75"/>
      <c r="J216" s="92"/>
      <c r="K216" s="42"/>
      <c r="L216">
        <f t="shared" si="5"/>
        <v>144</v>
      </c>
      <c r="M216" s="75"/>
    </row>
    <row r="217" spans="1:13" x14ac:dyDescent="0.25">
      <c r="A217" s="32">
        <f t="shared" si="4"/>
        <v>145</v>
      </c>
      <c r="B217" t="s">
        <v>2607</v>
      </c>
      <c r="C217" t="s">
        <v>2617</v>
      </c>
      <c r="D217" t="s">
        <v>2791</v>
      </c>
      <c r="E217" t="s">
        <v>2793</v>
      </c>
      <c r="G217" s="51"/>
      <c r="H217" s="51"/>
      <c r="I217" s="75"/>
      <c r="J217" s="92"/>
      <c r="K217" s="42"/>
      <c r="L217" s="32">
        <f t="shared" si="5"/>
        <v>145</v>
      </c>
      <c r="M217" s="75"/>
    </row>
    <row r="218" spans="1:13" x14ac:dyDescent="0.25">
      <c r="A218" s="32">
        <f t="shared" si="4"/>
        <v>146</v>
      </c>
      <c r="B218" t="s">
        <v>2607</v>
      </c>
      <c r="C218" t="s">
        <v>2617</v>
      </c>
      <c r="D218" t="s">
        <v>2791</v>
      </c>
      <c r="E218" t="s">
        <v>2794</v>
      </c>
      <c r="G218" s="80" t="s">
        <v>3777</v>
      </c>
      <c r="H218" s="51"/>
      <c r="I218" s="75"/>
      <c r="J218" s="92"/>
      <c r="K218" s="42"/>
      <c r="L218" s="32">
        <f t="shared" si="5"/>
        <v>146</v>
      </c>
      <c r="M218" s="75"/>
    </row>
    <row r="219" spans="1:13" x14ac:dyDescent="0.25">
      <c r="A219" s="32">
        <f t="shared" si="4"/>
        <v>147</v>
      </c>
      <c r="B219" t="s">
        <v>2607</v>
      </c>
      <c r="C219" t="s">
        <v>2617</v>
      </c>
      <c r="D219" t="s">
        <v>2791</v>
      </c>
      <c r="E219" t="s">
        <v>2795</v>
      </c>
      <c r="G219" s="51"/>
      <c r="H219" s="51"/>
      <c r="I219" s="75"/>
      <c r="J219" s="92"/>
      <c r="K219" s="42"/>
      <c r="L219" s="32">
        <f t="shared" si="5"/>
        <v>147</v>
      </c>
      <c r="M219" s="75"/>
    </row>
    <row r="220" spans="1:13" x14ac:dyDescent="0.25">
      <c r="A220" s="32">
        <f t="shared" si="4"/>
        <v>148</v>
      </c>
      <c r="B220" t="s">
        <v>2607</v>
      </c>
      <c r="C220" t="s">
        <v>2617</v>
      </c>
      <c r="D220" t="s">
        <v>2791</v>
      </c>
      <c r="E220" t="s">
        <v>2796</v>
      </c>
      <c r="G220" s="48"/>
      <c r="H220" s="48"/>
      <c r="I220" s="77"/>
      <c r="K220" s="33"/>
      <c r="L220" s="32">
        <f t="shared" si="5"/>
        <v>148</v>
      </c>
      <c r="M220" s="75"/>
    </row>
    <row r="221" spans="1:13" x14ac:dyDescent="0.25">
      <c r="A221" s="32">
        <f t="shared" si="4"/>
        <v>149</v>
      </c>
      <c r="B221" t="s">
        <v>2607</v>
      </c>
      <c r="C221" t="s">
        <v>2617</v>
      </c>
      <c r="D221" t="s">
        <v>2791</v>
      </c>
      <c r="E221" t="s">
        <v>2797</v>
      </c>
      <c r="G221" s="48"/>
      <c r="H221" s="48"/>
      <c r="I221" s="77"/>
      <c r="K221" s="33"/>
      <c r="L221" s="32">
        <f t="shared" si="5"/>
        <v>149</v>
      </c>
      <c r="M221" s="75"/>
    </row>
    <row r="222" spans="1:13" x14ac:dyDescent="0.25">
      <c r="A222" s="32">
        <f t="shared" si="4"/>
        <v>150</v>
      </c>
      <c r="B222" t="s">
        <v>2607</v>
      </c>
      <c r="C222" t="s">
        <v>2617</v>
      </c>
      <c r="D222" t="s">
        <v>2791</v>
      </c>
      <c r="E222" t="s">
        <v>2798</v>
      </c>
      <c r="G222" s="48"/>
      <c r="H222" s="48"/>
      <c r="I222" s="77"/>
      <c r="K222" s="33"/>
      <c r="L222" s="32">
        <f t="shared" si="5"/>
        <v>150</v>
      </c>
      <c r="M222" s="75"/>
    </row>
    <row r="223" spans="1:13" x14ac:dyDescent="0.25">
      <c r="A223" s="32">
        <f t="shared" si="4"/>
        <v>151</v>
      </c>
      <c r="B223" t="s">
        <v>2607</v>
      </c>
      <c r="C223" t="s">
        <v>2617</v>
      </c>
      <c r="D223" t="s">
        <v>2791</v>
      </c>
      <c r="E223" t="s">
        <v>2799</v>
      </c>
      <c r="G223" s="48"/>
      <c r="H223" s="48"/>
      <c r="I223" s="77"/>
      <c r="K223" s="33"/>
      <c r="L223" s="32">
        <f t="shared" si="5"/>
        <v>151</v>
      </c>
    </row>
    <row r="224" spans="1:13" x14ac:dyDescent="0.25">
      <c r="A224" s="32">
        <f t="shared" si="4"/>
        <v>152</v>
      </c>
      <c r="B224" t="s">
        <v>2607</v>
      </c>
      <c r="C224" t="s">
        <v>2617</v>
      </c>
      <c r="D224" t="s">
        <v>2791</v>
      </c>
      <c r="E224" t="s">
        <v>2800</v>
      </c>
      <c r="G224" s="48"/>
      <c r="H224" s="48"/>
      <c r="I224" s="77"/>
      <c r="K224" s="33"/>
      <c r="L224" s="32">
        <f t="shared" si="5"/>
        <v>152</v>
      </c>
    </row>
    <row r="225" spans="1:15" x14ac:dyDescent="0.25">
      <c r="A225" s="32">
        <f t="shared" si="4"/>
        <v>153</v>
      </c>
      <c r="B225" t="s">
        <v>2607</v>
      </c>
      <c r="C225" t="s">
        <v>2617</v>
      </c>
      <c r="D225" t="s">
        <v>2659</v>
      </c>
      <c r="G225" s="48"/>
      <c r="H225" s="48"/>
      <c r="I225" s="77"/>
      <c r="K225" s="33"/>
      <c r="L225" s="32">
        <f t="shared" si="5"/>
        <v>153</v>
      </c>
    </row>
    <row r="226" spans="1:15" x14ac:dyDescent="0.25">
      <c r="A226" s="32">
        <f t="shared" si="4"/>
        <v>154</v>
      </c>
      <c r="B226" t="s">
        <v>2607</v>
      </c>
      <c r="C226" t="s">
        <v>2617</v>
      </c>
      <c r="D226" t="s">
        <v>2658</v>
      </c>
      <c r="G226" s="48"/>
      <c r="H226" s="48"/>
      <c r="I226" s="77"/>
      <c r="K226" s="33"/>
      <c r="L226" s="32">
        <f t="shared" si="5"/>
        <v>154</v>
      </c>
    </row>
    <row r="227" spans="1:15" x14ac:dyDescent="0.25">
      <c r="A227" s="32">
        <f t="shared" si="4"/>
        <v>155</v>
      </c>
      <c r="B227" t="s">
        <v>2607</v>
      </c>
      <c r="C227" t="s">
        <v>2618</v>
      </c>
      <c r="D227" t="s">
        <v>2741</v>
      </c>
      <c r="E227" t="s">
        <v>2801</v>
      </c>
      <c r="G227" s="51"/>
      <c r="H227" s="51"/>
      <c r="I227" s="75"/>
      <c r="J227" s="92"/>
      <c r="K227" s="42"/>
      <c r="L227" s="32">
        <f t="shared" si="5"/>
        <v>155</v>
      </c>
    </row>
    <row r="228" spans="1:15" x14ac:dyDescent="0.25">
      <c r="A228" s="32">
        <f t="shared" si="4"/>
        <v>156</v>
      </c>
      <c r="B228" t="s">
        <v>2607</v>
      </c>
      <c r="E228" t="s">
        <v>2693</v>
      </c>
      <c r="G228" s="51"/>
      <c r="H228" s="51"/>
      <c r="I228" s="75"/>
      <c r="J228" s="92"/>
      <c r="K228" s="42"/>
      <c r="L228" s="32">
        <f t="shared" si="5"/>
        <v>156</v>
      </c>
    </row>
    <row r="229" spans="1:15" x14ac:dyDescent="0.25">
      <c r="A229" s="32">
        <f t="shared" si="4"/>
        <v>157</v>
      </c>
      <c r="C229" t="s">
        <v>25</v>
      </c>
      <c r="G229" s="48"/>
      <c r="H229" s="48"/>
      <c r="I229" s="77"/>
      <c r="K229" s="33"/>
      <c r="L229" s="32">
        <f t="shared" si="5"/>
        <v>157</v>
      </c>
    </row>
    <row r="230" spans="1:15" x14ac:dyDescent="0.25">
      <c r="A230" s="32">
        <f t="shared" si="4"/>
        <v>158</v>
      </c>
      <c r="B230" t="s">
        <v>2619</v>
      </c>
      <c r="C230" t="s">
        <v>2621</v>
      </c>
      <c r="D230" t="s">
        <v>2644</v>
      </c>
      <c r="E230" t="s">
        <v>2629</v>
      </c>
      <c r="G230" s="51" t="s">
        <v>3780</v>
      </c>
      <c r="H230" s="51"/>
      <c r="I230" s="75"/>
      <c r="J230" s="92"/>
      <c r="K230" s="42"/>
      <c r="L230" s="32">
        <f t="shared" si="5"/>
        <v>158</v>
      </c>
      <c r="M230" s="77"/>
    </row>
    <row r="231" spans="1:15" x14ac:dyDescent="0.25">
      <c r="A231" s="32">
        <f t="shared" si="4"/>
        <v>159</v>
      </c>
      <c r="B231" t="s">
        <v>2619</v>
      </c>
      <c r="C231" t="s">
        <v>2621</v>
      </c>
      <c r="D231" t="s">
        <v>2644</v>
      </c>
      <c r="E231" t="s">
        <v>2630</v>
      </c>
      <c r="G231" s="80" t="s">
        <v>3781</v>
      </c>
      <c r="H231" s="51"/>
      <c r="I231" s="75"/>
      <c r="J231" s="92"/>
      <c r="K231" s="42"/>
      <c r="L231" s="32">
        <f t="shared" si="5"/>
        <v>159</v>
      </c>
      <c r="M231" s="77"/>
    </row>
    <row r="232" spans="1:15" x14ac:dyDescent="0.25">
      <c r="A232" s="32">
        <f t="shared" si="4"/>
        <v>160</v>
      </c>
      <c r="B232" t="s">
        <v>2619</v>
      </c>
      <c r="C232" t="s">
        <v>2621</v>
      </c>
      <c r="D232" t="s">
        <v>2644</v>
      </c>
      <c r="E232" t="s">
        <v>2631</v>
      </c>
      <c r="G232" s="51"/>
      <c r="H232" s="51"/>
      <c r="I232" s="75"/>
      <c r="J232" s="92"/>
      <c r="K232" s="42"/>
      <c r="L232" s="32">
        <f t="shared" si="5"/>
        <v>160</v>
      </c>
      <c r="M232" s="77"/>
    </row>
    <row r="233" spans="1:15" x14ac:dyDescent="0.25">
      <c r="A233" s="32">
        <f t="shared" si="4"/>
        <v>161</v>
      </c>
      <c r="B233" t="s">
        <v>2619</v>
      </c>
      <c r="C233" t="s">
        <v>2621</v>
      </c>
      <c r="D233" t="s">
        <v>2644</v>
      </c>
      <c r="E233" t="s">
        <v>2632</v>
      </c>
      <c r="G233" s="51"/>
      <c r="H233" s="51"/>
      <c r="I233" s="75"/>
      <c r="J233" s="92"/>
      <c r="K233" s="42"/>
      <c r="L233" s="32">
        <f t="shared" si="5"/>
        <v>161</v>
      </c>
      <c r="M233" s="77"/>
    </row>
    <row r="234" spans="1:15" x14ac:dyDescent="0.25">
      <c r="A234" s="32">
        <f t="shared" si="4"/>
        <v>162</v>
      </c>
      <c r="B234" t="s">
        <v>2619</v>
      </c>
      <c r="C234" t="s">
        <v>2621</v>
      </c>
      <c r="D234" t="s">
        <v>2644</v>
      </c>
      <c r="E234" t="s">
        <v>2633</v>
      </c>
      <c r="G234" s="51" t="s">
        <v>3782</v>
      </c>
      <c r="H234" s="51"/>
      <c r="I234" s="75"/>
      <c r="J234" s="92"/>
      <c r="K234" s="42"/>
      <c r="L234" s="32">
        <f t="shared" si="5"/>
        <v>162</v>
      </c>
      <c r="M234" s="77"/>
    </row>
    <row r="235" spans="1:15" x14ac:dyDescent="0.25">
      <c r="A235" s="32">
        <f t="shared" si="4"/>
        <v>163</v>
      </c>
      <c r="B235" t="s">
        <v>2619</v>
      </c>
      <c r="C235" t="s">
        <v>2621</v>
      </c>
      <c r="D235" t="s">
        <v>2644</v>
      </c>
      <c r="E235" t="s">
        <v>2634</v>
      </c>
      <c r="G235" s="51" t="s">
        <v>3783</v>
      </c>
      <c r="H235" s="51"/>
      <c r="I235" s="75"/>
      <c r="J235" s="92"/>
      <c r="K235" s="42"/>
      <c r="L235" s="32">
        <f t="shared" si="5"/>
        <v>163</v>
      </c>
      <c r="M235" s="77"/>
    </row>
    <row r="236" spans="1:15" x14ac:dyDescent="0.25">
      <c r="A236" s="32">
        <f t="shared" si="4"/>
        <v>164</v>
      </c>
      <c r="B236" t="s">
        <v>2619</v>
      </c>
      <c r="C236" t="s">
        <v>2621</v>
      </c>
      <c r="D236" t="s">
        <v>2644</v>
      </c>
      <c r="E236" t="s">
        <v>2635</v>
      </c>
      <c r="G236" s="48"/>
      <c r="H236" s="48"/>
      <c r="I236" s="77"/>
      <c r="K236" s="33"/>
      <c r="L236" s="32">
        <f t="shared" si="5"/>
        <v>164</v>
      </c>
      <c r="M236" s="77"/>
      <c r="O236" s="76"/>
    </row>
    <row r="237" spans="1:15" x14ac:dyDescent="0.25">
      <c r="A237" s="32">
        <f t="shared" si="4"/>
        <v>165</v>
      </c>
      <c r="B237" t="s">
        <v>2619</v>
      </c>
      <c r="C237" t="s">
        <v>2621</v>
      </c>
      <c r="D237" t="s">
        <v>2644</v>
      </c>
      <c r="E237" t="s">
        <v>2636</v>
      </c>
      <c r="G237" s="48"/>
      <c r="H237" s="48"/>
      <c r="I237" s="77"/>
      <c r="K237" s="33"/>
      <c r="L237" s="32">
        <f t="shared" si="5"/>
        <v>165</v>
      </c>
      <c r="O237" s="76"/>
    </row>
    <row r="238" spans="1:15" x14ac:dyDescent="0.25">
      <c r="A238" s="32">
        <f t="shared" si="4"/>
        <v>166</v>
      </c>
      <c r="B238" t="s">
        <v>2619</v>
      </c>
      <c r="C238" t="s">
        <v>2621</v>
      </c>
      <c r="D238" t="s">
        <v>2644</v>
      </c>
      <c r="E238" t="s">
        <v>2637</v>
      </c>
      <c r="G238" s="48"/>
      <c r="H238" s="48"/>
      <c r="I238" s="77"/>
      <c r="K238" s="33"/>
      <c r="L238" s="32">
        <f t="shared" si="5"/>
        <v>166</v>
      </c>
    </row>
    <row r="239" spans="1:15" x14ac:dyDescent="0.25">
      <c r="A239" s="32">
        <f t="shared" si="4"/>
        <v>167</v>
      </c>
      <c r="B239" t="s">
        <v>2619</v>
      </c>
      <c r="C239" t="s">
        <v>2621</v>
      </c>
      <c r="D239" t="s">
        <v>2644</v>
      </c>
      <c r="E239" t="s">
        <v>2638</v>
      </c>
      <c r="G239" s="48"/>
      <c r="H239" s="48"/>
      <c r="I239" s="77"/>
      <c r="K239" s="33"/>
      <c r="L239" s="32">
        <f t="shared" si="5"/>
        <v>167</v>
      </c>
      <c r="O239" s="76"/>
    </row>
    <row r="240" spans="1:15" x14ac:dyDescent="0.25">
      <c r="A240" s="32">
        <f t="shared" si="4"/>
        <v>168</v>
      </c>
      <c r="B240" t="s">
        <v>2619</v>
      </c>
      <c r="C240" t="s">
        <v>2622</v>
      </c>
      <c r="D240" t="s">
        <v>2644</v>
      </c>
      <c r="E240" t="s">
        <v>125</v>
      </c>
      <c r="G240" s="51" t="s">
        <v>3758</v>
      </c>
      <c r="H240" s="51"/>
      <c r="I240" s="75"/>
      <c r="J240" s="92"/>
      <c r="K240" s="42"/>
      <c r="L240" s="32">
        <f t="shared" si="5"/>
        <v>168</v>
      </c>
      <c r="O240" s="76"/>
    </row>
    <row r="241" spans="1:15" x14ac:dyDescent="0.25">
      <c r="A241" s="32"/>
      <c r="G241" s="80" t="s">
        <v>3759</v>
      </c>
      <c r="H241" s="51"/>
      <c r="I241" s="75"/>
      <c r="J241" s="92"/>
      <c r="K241" s="42"/>
      <c r="L241" s="32"/>
      <c r="O241" s="76"/>
    </row>
    <row r="242" spans="1:15" x14ac:dyDescent="0.25">
      <c r="A242" s="32">
        <f>+A240+1</f>
        <v>169</v>
      </c>
      <c r="B242" t="s">
        <v>2619</v>
      </c>
      <c r="C242" t="s">
        <v>2622</v>
      </c>
      <c r="D242" t="s">
        <v>2644</v>
      </c>
      <c r="E242" t="s">
        <v>2640</v>
      </c>
      <c r="G242" s="51"/>
      <c r="H242" s="51"/>
      <c r="I242" s="75"/>
      <c r="J242" s="92"/>
      <c r="K242" s="42"/>
      <c r="L242" s="32">
        <f>+L240+1</f>
        <v>169</v>
      </c>
      <c r="O242" s="76"/>
    </row>
    <row r="243" spans="1:15" x14ac:dyDescent="0.25">
      <c r="A243" s="51">
        <f t="shared" si="4"/>
        <v>170</v>
      </c>
      <c r="B243" t="s">
        <v>2619</v>
      </c>
      <c r="C243" t="s">
        <v>2622</v>
      </c>
      <c r="D243" t="s">
        <v>2644</v>
      </c>
      <c r="E243" t="s">
        <v>2639</v>
      </c>
      <c r="G243" s="51"/>
      <c r="H243" s="51"/>
      <c r="I243" s="75"/>
      <c r="J243" s="92"/>
      <c r="K243" s="42"/>
      <c r="L243" s="32">
        <f t="shared" si="5"/>
        <v>170</v>
      </c>
      <c r="O243" s="76"/>
    </row>
    <row r="244" spans="1:15" x14ac:dyDescent="0.25">
      <c r="A244" s="32">
        <f t="shared" si="4"/>
        <v>171</v>
      </c>
      <c r="B244" t="s">
        <v>2619</v>
      </c>
      <c r="C244" t="s">
        <v>2622</v>
      </c>
      <c r="D244" t="s">
        <v>2644</v>
      </c>
      <c r="E244" t="s">
        <v>2635</v>
      </c>
      <c r="G244" s="51"/>
      <c r="H244" s="51"/>
      <c r="I244" s="75"/>
      <c r="J244" s="92"/>
      <c r="K244" s="42"/>
      <c r="L244" s="32">
        <f t="shared" si="5"/>
        <v>171</v>
      </c>
    </row>
    <row r="245" spans="1:15" x14ac:dyDescent="0.25">
      <c r="A245" s="51">
        <f t="shared" si="4"/>
        <v>172</v>
      </c>
      <c r="B245" t="s">
        <v>2619</v>
      </c>
      <c r="C245" t="s">
        <v>2622</v>
      </c>
      <c r="D245" t="s">
        <v>2644</v>
      </c>
      <c r="E245" t="s">
        <v>143</v>
      </c>
      <c r="G245" s="51" t="s">
        <v>3761</v>
      </c>
      <c r="H245" s="51"/>
      <c r="I245" s="75"/>
      <c r="J245" s="92"/>
      <c r="K245" s="42"/>
      <c r="L245" s="32">
        <f t="shared" si="5"/>
        <v>172</v>
      </c>
      <c r="O245" s="76"/>
    </row>
    <row r="246" spans="1:15" x14ac:dyDescent="0.25">
      <c r="A246" s="32">
        <f t="shared" si="4"/>
        <v>173</v>
      </c>
      <c r="B246" t="s">
        <v>2619</v>
      </c>
      <c r="C246" t="s">
        <v>2622</v>
      </c>
      <c r="D246" t="s">
        <v>2644</v>
      </c>
      <c r="E246" t="s">
        <v>2641</v>
      </c>
      <c r="G246" s="51"/>
      <c r="H246" s="51"/>
      <c r="I246" s="75"/>
      <c r="J246" s="92"/>
      <c r="K246" s="42"/>
      <c r="L246" s="32">
        <f t="shared" si="5"/>
        <v>173</v>
      </c>
    </row>
    <row r="247" spans="1:15" x14ac:dyDescent="0.25">
      <c r="A247" s="32">
        <f t="shared" si="4"/>
        <v>174</v>
      </c>
      <c r="B247" t="s">
        <v>2619</v>
      </c>
      <c r="C247" t="s">
        <v>2622</v>
      </c>
      <c r="D247" t="s">
        <v>2644</v>
      </c>
      <c r="E247" t="s">
        <v>2642</v>
      </c>
      <c r="G247" s="51"/>
      <c r="H247" s="51"/>
      <c r="I247" s="75"/>
      <c r="J247" s="92"/>
      <c r="K247" s="42"/>
      <c r="L247" s="32">
        <f t="shared" si="5"/>
        <v>174</v>
      </c>
    </row>
    <row r="248" spans="1:15" x14ac:dyDescent="0.25">
      <c r="A248" s="32">
        <f t="shared" si="4"/>
        <v>175</v>
      </c>
      <c r="B248" t="s">
        <v>2619</v>
      </c>
      <c r="C248" t="s">
        <v>2622</v>
      </c>
      <c r="D248" t="s">
        <v>2644</v>
      </c>
      <c r="E248" t="s">
        <v>2643</v>
      </c>
      <c r="G248" s="51" t="s">
        <v>3762</v>
      </c>
      <c r="H248" s="51"/>
      <c r="I248" s="75"/>
      <c r="J248" s="92"/>
      <c r="K248" s="42"/>
      <c r="L248" s="32">
        <f t="shared" si="5"/>
        <v>175</v>
      </c>
    </row>
    <row r="249" spans="1:15" x14ac:dyDescent="0.25">
      <c r="A249" s="32">
        <f t="shared" si="4"/>
        <v>176</v>
      </c>
      <c r="B249" t="s">
        <v>2619</v>
      </c>
      <c r="C249" t="s">
        <v>2622</v>
      </c>
      <c r="D249" t="s">
        <v>2645</v>
      </c>
      <c r="E249" t="s">
        <v>2646</v>
      </c>
      <c r="G249" s="48"/>
      <c r="H249" s="48"/>
      <c r="I249" s="77"/>
      <c r="K249" s="33"/>
      <c r="L249" s="32">
        <f t="shared" si="5"/>
        <v>176</v>
      </c>
      <c r="M249" s="75"/>
    </row>
    <row r="250" spans="1:15" x14ac:dyDescent="0.25">
      <c r="A250" s="32">
        <f t="shared" si="4"/>
        <v>177</v>
      </c>
      <c r="B250" t="s">
        <v>2619</v>
      </c>
      <c r="C250" t="s">
        <v>2622</v>
      </c>
      <c r="D250" t="s">
        <v>2645</v>
      </c>
      <c r="E250" t="s">
        <v>2647</v>
      </c>
      <c r="G250" s="48"/>
      <c r="H250" s="48"/>
      <c r="I250" s="77"/>
      <c r="K250" s="33"/>
      <c r="L250" s="32">
        <f t="shared" si="5"/>
        <v>177</v>
      </c>
      <c r="M250" s="75"/>
    </row>
    <row r="251" spans="1:15" x14ac:dyDescent="0.25">
      <c r="A251" s="32">
        <f t="shared" si="4"/>
        <v>178</v>
      </c>
      <c r="B251" t="s">
        <v>2619</v>
      </c>
      <c r="C251" t="s">
        <v>2622</v>
      </c>
      <c r="D251" t="s">
        <v>2645</v>
      </c>
      <c r="E251" t="s">
        <v>2649</v>
      </c>
      <c r="G251" s="48"/>
      <c r="H251" s="48"/>
      <c r="I251" s="77"/>
      <c r="K251" s="33"/>
      <c r="L251" s="32">
        <f t="shared" si="5"/>
        <v>178</v>
      </c>
      <c r="M251" s="75"/>
    </row>
    <row r="252" spans="1:15" x14ac:dyDescent="0.25">
      <c r="A252" s="32">
        <f t="shared" si="4"/>
        <v>179</v>
      </c>
      <c r="B252" t="s">
        <v>2619</v>
      </c>
      <c r="C252" t="s">
        <v>2622</v>
      </c>
      <c r="D252" t="s">
        <v>2645</v>
      </c>
      <c r="E252" t="s">
        <v>2648</v>
      </c>
      <c r="G252" s="48"/>
      <c r="H252" s="48"/>
      <c r="I252" s="77"/>
      <c r="K252" s="33"/>
      <c r="L252" s="32">
        <f t="shared" si="5"/>
        <v>179</v>
      </c>
      <c r="M252" s="75"/>
    </row>
    <row r="253" spans="1:15" x14ac:dyDescent="0.25">
      <c r="A253" s="32">
        <f t="shared" si="4"/>
        <v>180</v>
      </c>
      <c r="B253" t="s">
        <v>2619</v>
      </c>
      <c r="C253" t="s">
        <v>2622</v>
      </c>
      <c r="D253" t="s">
        <v>2645</v>
      </c>
      <c r="E253" t="s">
        <v>2650</v>
      </c>
      <c r="G253" s="48"/>
      <c r="H253" s="48"/>
      <c r="I253" s="77"/>
      <c r="K253" s="33"/>
      <c r="L253" s="32">
        <f t="shared" si="5"/>
        <v>180</v>
      </c>
      <c r="M253" s="75"/>
    </row>
    <row r="254" spans="1:15" x14ac:dyDescent="0.25">
      <c r="A254" s="32">
        <f t="shared" si="4"/>
        <v>181</v>
      </c>
      <c r="B254" t="s">
        <v>2619</v>
      </c>
      <c r="C254" t="s">
        <v>2622</v>
      </c>
      <c r="D254" t="s">
        <v>2645</v>
      </c>
      <c r="E254" t="s">
        <v>2651</v>
      </c>
      <c r="G254" s="48"/>
      <c r="H254" s="48"/>
      <c r="I254" s="77"/>
      <c r="K254" s="33"/>
      <c r="L254" s="32">
        <f t="shared" si="5"/>
        <v>181</v>
      </c>
      <c r="M254" s="75"/>
    </row>
    <row r="255" spans="1:15" x14ac:dyDescent="0.25">
      <c r="A255" s="32"/>
      <c r="C255" t="s">
        <v>2622</v>
      </c>
      <c r="D255" t="s">
        <v>2754</v>
      </c>
      <c r="E255" t="s">
        <v>753</v>
      </c>
      <c r="G255" s="51" t="s">
        <v>3715</v>
      </c>
      <c r="H255" s="51"/>
      <c r="I255" s="75"/>
      <c r="J255" s="92"/>
      <c r="K255" s="42"/>
      <c r="L255" s="32"/>
      <c r="M255" s="75"/>
    </row>
    <row r="256" spans="1:15" x14ac:dyDescent="0.25">
      <c r="A256" s="32"/>
      <c r="G256" s="48"/>
      <c r="H256" s="48"/>
      <c r="I256" s="77"/>
      <c r="K256" s="33"/>
      <c r="L256" s="32"/>
      <c r="M256" s="75"/>
    </row>
    <row r="257" spans="1:15" x14ac:dyDescent="0.25">
      <c r="A257" s="32">
        <f>+A254+1</f>
        <v>182</v>
      </c>
      <c r="B257" t="s">
        <v>2619</v>
      </c>
      <c r="C257" t="s">
        <v>2623</v>
      </c>
      <c r="D257" t="s">
        <v>2644</v>
      </c>
      <c r="E257" t="s">
        <v>2652</v>
      </c>
      <c r="G257" s="48"/>
      <c r="H257" s="48"/>
      <c r="I257" s="77"/>
      <c r="K257" s="33"/>
      <c r="L257" s="32">
        <f>+L254+1</f>
        <v>182</v>
      </c>
      <c r="M257" s="77"/>
    </row>
    <row r="258" spans="1:15" x14ac:dyDescent="0.25">
      <c r="A258" s="51">
        <f t="shared" si="4"/>
        <v>183</v>
      </c>
      <c r="B258" t="s">
        <v>2619</v>
      </c>
      <c r="C258" t="s">
        <v>2623</v>
      </c>
      <c r="D258" t="s">
        <v>2644</v>
      </c>
      <c r="E258" t="s">
        <v>125</v>
      </c>
      <c r="G258" s="51"/>
      <c r="H258" s="51"/>
      <c r="I258" s="75"/>
      <c r="J258" s="92"/>
      <c r="K258" s="42"/>
      <c r="L258" s="32">
        <f t="shared" si="5"/>
        <v>183</v>
      </c>
      <c r="M258" s="77"/>
    </row>
    <row r="259" spans="1:15" x14ac:dyDescent="0.25">
      <c r="A259" s="51">
        <f t="shared" si="4"/>
        <v>184</v>
      </c>
      <c r="B259" t="s">
        <v>2619</v>
      </c>
      <c r="C259" t="s">
        <v>2623</v>
      </c>
      <c r="D259" t="s">
        <v>2644</v>
      </c>
      <c r="E259" t="s">
        <v>2306</v>
      </c>
      <c r="G259" s="48"/>
      <c r="H259" s="48"/>
      <c r="I259" s="77"/>
      <c r="K259" s="33"/>
      <c r="L259" s="32">
        <f t="shared" si="5"/>
        <v>184</v>
      </c>
      <c r="M259" s="77"/>
    </row>
    <row r="260" spans="1:15" x14ac:dyDescent="0.25">
      <c r="A260" s="51">
        <f t="shared" si="4"/>
        <v>185</v>
      </c>
      <c r="B260" t="s">
        <v>2619</v>
      </c>
      <c r="C260" t="s">
        <v>2623</v>
      </c>
      <c r="D260" t="s">
        <v>2644</v>
      </c>
      <c r="E260" t="s">
        <v>2653</v>
      </c>
      <c r="G260" s="51" t="s">
        <v>3760</v>
      </c>
      <c r="H260" s="51"/>
      <c r="I260" s="75"/>
      <c r="J260" s="92"/>
      <c r="K260" s="84"/>
      <c r="L260" s="32">
        <f t="shared" si="5"/>
        <v>185</v>
      </c>
      <c r="M260" s="77"/>
      <c r="O260" s="76"/>
    </row>
    <row r="261" spans="1:15" x14ac:dyDescent="0.25">
      <c r="A261" s="32">
        <f t="shared" si="4"/>
        <v>186</v>
      </c>
      <c r="B261" t="s">
        <v>2619</v>
      </c>
      <c r="C261" t="s">
        <v>2623</v>
      </c>
      <c r="D261" t="s">
        <v>2644</v>
      </c>
      <c r="E261" t="s">
        <v>2654</v>
      </c>
      <c r="G261" s="51"/>
      <c r="H261" s="51"/>
      <c r="I261" s="75"/>
      <c r="J261" s="92"/>
      <c r="K261" s="42"/>
      <c r="L261" s="32">
        <f t="shared" si="5"/>
        <v>186</v>
      </c>
      <c r="M261" s="77"/>
    </row>
    <row r="262" spans="1:15" x14ac:dyDescent="0.25">
      <c r="A262" s="32">
        <f t="shared" si="4"/>
        <v>187</v>
      </c>
      <c r="B262" t="s">
        <v>2619</v>
      </c>
      <c r="C262" t="s">
        <v>2623</v>
      </c>
      <c r="D262" t="s">
        <v>2644</v>
      </c>
      <c r="E262" t="s">
        <v>120</v>
      </c>
      <c r="G262" s="51"/>
      <c r="H262" s="51"/>
      <c r="I262" s="75"/>
      <c r="J262" s="92"/>
      <c r="K262" s="42"/>
      <c r="L262" s="32">
        <f t="shared" si="5"/>
        <v>187</v>
      </c>
      <c r="M262" s="77"/>
    </row>
    <row r="263" spans="1:15" x14ac:dyDescent="0.25">
      <c r="A263" s="51">
        <f t="shared" si="4"/>
        <v>188</v>
      </c>
      <c r="B263" t="s">
        <v>2619</v>
      </c>
      <c r="C263" t="s">
        <v>2623</v>
      </c>
      <c r="D263" t="s">
        <v>2644</v>
      </c>
      <c r="E263" t="s">
        <v>2643</v>
      </c>
      <c r="G263" s="51"/>
      <c r="H263" s="51"/>
      <c r="I263" s="75"/>
      <c r="J263" s="92"/>
      <c r="K263" s="42"/>
      <c r="L263" s="32">
        <f t="shared" si="5"/>
        <v>188</v>
      </c>
      <c r="M263" s="77"/>
      <c r="O263" s="76"/>
    </row>
    <row r="264" spans="1:15" x14ac:dyDescent="0.25">
      <c r="A264" s="32">
        <f t="shared" si="4"/>
        <v>189</v>
      </c>
      <c r="B264" t="s">
        <v>2619</v>
      </c>
      <c r="C264" t="s">
        <v>2624</v>
      </c>
      <c r="D264" t="s">
        <v>2644</v>
      </c>
      <c r="E264" t="s">
        <v>2635</v>
      </c>
      <c r="G264" s="51"/>
      <c r="H264" s="51"/>
      <c r="I264" s="75"/>
      <c r="J264" s="92"/>
      <c r="K264" s="42"/>
      <c r="L264" s="32">
        <f t="shared" si="5"/>
        <v>189</v>
      </c>
      <c r="M264" s="77"/>
      <c r="O264" s="76"/>
    </row>
    <row r="265" spans="1:15" x14ac:dyDescent="0.25">
      <c r="A265" s="32">
        <f t="shared" si="4"/>
        <v>190</v>
      </c>
      <c r="B265" t="s">
        <v>2619</v>
      </c>
      <c r="C265" t="s">
        <v>2624</v>
      </c>
      <c r="D265" t="s">
        <v>2644</v>
      </c>
      <c r="E265" t="s">
        <v>2655</v>
      </c>
      <c r="G265" s="51"/>
      <c r="H265" s="51"/>
      <c r="I265" s="75"/>
      <c r="J265" s="92"/>
      <c r="K265" s="42"/>
      <c r="L265" s="32">
        <f t="shared" si="5"/>
        <v>190</v>
      </c>
      <c r="M265" s="77"/>
      <c r="O265" s="76"/>
    </row>
    <row r="266" spans="1:15" x14ac:dyDescent="0.25">
      <c r="A266" s="32">
        <f t="shared" si="4"/>
        <v>191</v>
      </c>
      <c r="B266" t="s">
        <v>2619</v>
      </c>
      <c r="C266" t="s">
        <v>2624</v>
      </c>
      <c r="D266" t="s">
        <v>2644</v>
      </c>
      <c r="E266" t="s">
        <v>3110</v>
      </c>
      <c r="G266" s="48"/>
      <c r="H266" s="48"/>
      <c r="I266" s="77"/>
      <c r="K266" s="33"/>
      <c r="L266" s="32">
        <f t="shared" si="5"/>
        <v>191</v>
      </c>
      <c r="M266" s="77"/>
    </row>
    <row r="267" spans="1:15" x14ac:dyDescent="0.25">
      <c r="A267" s="32">
        <f t="shared" ref="A267:A302" si="6">+A266+1</f>
        <v>192</v>
      </c>
      <c r="B267" t="s">
        <v>2619</v>
      </c>
      <c r="C267" t="s">
        <v>2624</v>
      </c>
      <c r="D267" t="s">
        <v>2644</v>
      </c>
      <c r="E267" t="s">
        <v>2656</v>
      </c>
      <c r="G267" s="51"/>
      <c r="H267" s="51"/>
      <c r="I267" s="75"/>
      <c r="J267" s="92"/>
      <c r="K267" s="42"/>
      <c r="L267" s="32">
        <f t="shared" ref="L267:L302" si="7">+L266+1</f>
        <v>192</v>
      </c>
      <c r="M267" s="77"/>
    </row>
    <row r="268" spans="1:15" x14ac:dyDescent="0.25">
      <c r="A268" s="32">
        <f t="shared" si="6"/>
        <v>193</v>
      </c>
      <c r="B268" t="s">
        <v>2619</v>
      </c>
      <c r="C268" t="s">
        <v>2624</v>
      </c>
      <c r="D268" t="s">
        <v>2644</v>
      </c>
      <c r="E268" t="s">
        <v>2657</v>
      </c>
      <c r="G268" s="51"/>
      <c r="H268" s="51"/>
      <c r="I268" s="75"/>
      <c r="J268" s="92"/>
      <c r="K268" s="42"/>
      <c r="L268" s="32">
        <f t="shared" si="7"/>
        <v>193</v>
      </c>
      <c r="M268" s="77"/>
      <c r="O268" s="76"/>
    </row>
    <row r="269" spans="1:15" x14ac:dyDescent="0.25">
      <c r="A269" s="32">
        <f t="shared" si="6"/>
        <v>194</v>
      </c>
      <c r="B269" t="s">
        <v>2619</v>
      </c>
      <c r="C269" t="s">
        <v>2624</v>
      </c>
      <c r="D269" t="s">
        <v>2644</v>
      </c>
      <c r="E269" t="s">
        <v>2658</v>
      </c>
      <c r="G269" s="51"/>
      <c r="H269" s="51"/>
      <c r="I269" s="75"/>
      <c r="J269" s="92"/>
      <c r="K269" s="42"/>
      <c r="L269" s="32">
        <f t="shared" si="7"/>
        <v>194</v>
      </c>
      <c r="M269" s="77"/>
      <c r="O269" s="76"/>
    </row>
    <row r="270" spans="1:15" x14ac:dyDescent="0.25">
      <c r="A270" s="32">
        <f t="shared" si="6"/>
        <v>195</v>
      </c>
      <c r="B270" t="s">
        <v>2619</v>
      </c>
      <c r="C270" t="s">
        <v>2624</v>
      </c>
      <c r="D270" t="s">
        <v>2644</v>
      </c>
      <c r="E270" t="s">
        <v>2659</v>
      </c>
      <c r="G270" s="48"/>
      <c r="H270" s="48"/>
      <c r="I270" s="77"/>
      <c r="K270" s="33"/>
      <c r="L270" s="32">
        <f t="shared" si="7"/>
        <v>195</v>
      </c>
      <c r="M270" s="77"/>
    </row>
    <row r="271" spans="1:15" x14ac:dyDescent="0.25">
      <c r="A271" s="32">
        <f t="shared" si="6"/>
        <v>196</v>
      </c>
      <c r="B271" t="s">
        <v>2619</v>
      </c>
      <c r="C271" t="s">
        <v>2624</v>
      </c>
      <c r="D271" t="s">
        <v>2644</v>
      </c>
      <c r="E271" t="s">
        <v>2660</v>
      </c>
      <c r="G271" s="48"/>
      <c r="H271" s="48"/>
      <c r="I271" s="77"/>
      <c r="K271" s="33"/>
      <c r="L271" s="32">
        <f t="shared" si="7"/>
        <v>196</v>
      </c>
      <c r="M271" s="77"/>
    </row>
    <row r="272" spans="1:15" x14ac:dyDescent="0.25">
      <c r="A272" s="32">
        <f t="shared" si="6"/>
        <v>197</v>
      </c>
      <c r="B272" t="s">
        <v>2619</v>
      </c>
      <c r="C272" t="s">
        <v>2625</v>
      </c>
      <c r="D272" t="s">
        <v>2644</v>
      </c>
      <c r="E272" t="s">
        <v>2635</v>
      </c>
      <c r="G272" s="51"/>
      <c r="H272" s="51"/>
      <c r="I272" s="75"/>
      <c r="J272" s="92"/>
      <c r="K272" s="42"/>
      <c r="L272" s="32">
        <f t="shared" si="7"/>
        <v>197</v>
      </c>
      <c r="M272" s="77"/>
    </row>
    <row r="273" spans="1:15" x14ac:dyDescent="0.25">
      <c r="A273" s="32">
        <f t="shared" si="6"/>
        <v>198</v>
      </c>
      <c r="B273" t="s">
        <v>2619</v>
      </c>
      <c r="C273" t="s">
        <v>2625</v>
      </c>
      <c r="D273" t="s">
        <v>2644</v>
      </c>
      <c r="E273" t="s">
        <v>2661</v>
      </c>
      <c r="G273" s="48"/>
      <c r="H273" s="48"/>
      <c r="I273" s="77"/>
      <c r="K273" s="33"/>
      <c r="L273" s="32">
        <f t="shared" si="7"/>
        <v>198</v>
      </c>
      <c r="M273" s="77"/>
    </row>
    <row r="274" spans="1:15" x14ac:dyDescent="0.25">
      <c r="A274" s="32">
        <f t="shared" si="6"/>
        <v>199</v>
      </c>
      <c r="B274" t="s">
        <v>2619</v>
      </c>
      <c r="C274" t="s">
        <v>2625</v>
      </c>
      <c r="D274" t="s">
        <v>2644</v>
      </c>
      <c r="E274" t="s">
        <v>2843</v>
      </c>
      <c r="G274" s="51"/>
      <c r="H274" s="51"/>
      <c r="I274" s="75"/>
      <c r="J274" s="92"/>
      <c r="K274" s="42"/>
      <c r="L274" s="32">
        <f t="shared" si="7"/>
        <v>199</v>
      </c>
      <c r="M274" s="77"/>
    </row>
    <row r="275" spans="1:15" x14ac:dyDescent="0.25">
      <c r="A275" s="32">
        <f t="shared" si="6"/>
        <v>200</v>
      </c>
      <c r="B275" t="s">
        <v>2619</v>
      </c>
      <c r="C275" t="s">
        <v>2625</v>
      </c>
      <c r="D275" t="s">
        <v>2644</v>
      </c>
      <c r="E275" t="s">
        <v>2662</v>
      </c>
      <c r="G275" s="51"/>
      <c r="H275" s="51"/>
      <c r="I275" s="75"/>
      <c r="J275" s="92"/>
      <c r="K275" s="42"/>
      <c r="L275" s="32">
        <f t="shared" si="7"/>
        <v>200</v>
      </c>
      <c r="M275" s="77"/>
    </row>
    <row r="276" spans="1:15" x14ac:dyDescent="0.25">
      <c r="A276" s="32">
        <f t="shared" si="6"/>
        <v>201</v>
      </c>
      <c r="B276" t="s">
        <v>2619</v>
      </c>
      <c r="C276" t="s">
        <v>2625</v>
      </c>
      <c r="D276" t="s">
        <v>2923</v>
      </c>
      <c r="E276" t="s">
        <v>2924</v>
      </c>
      <c r="G276" s="51"/>
      <c r="H276" s="51"/>
      <c r="I276" s="75"/>
      <c r="J276" s="92"/>
      <c r="K276" s="42"/>
      <c r="L276" s="32">
        <f t="shared" si="7"/>
        <v>201</v>
      </c>
      <c r="M276" s="77"/>
    </row>
    <row r="277" spans="1:15" x14ac:dyDescent="0.25">
      <c r="A277" s="32">
        <f t="shared" si="6"/>
        <v>202</v>
      </c>
      <c r="B277" t="s">
        <v>2619</v>
      </c>
      <c r="C277" t="s">
        <v>2625</v>
      </c>
      <c r="D277" t="s">
        <v>2923</v>
      </c>
      <c r="E277" t="s">
        <v>2665</v>
      </c>
      <c r="G277" s="51"/>
      <c r="H277" s="51"/>
      <c r="I277" s="75"/>
      <c r="J277" s="92"/>
      <c r="K277" s="42"/>
      <c r="L277" s="32">
        <f t="shared" si="7"/>
        <v>202</v>
      </c>
      <c r="M277" s="77"/>
    </row>
    <row r="278" spans="1:15" x14ac:dyDescent="0.25">
      <c r="A278" s="32">
        <f t="shared" si="6"/>
        <v>203</v>
      </c>
      <c r="B278" t="s">
        <v>2619</v>
      </c>
      <c r="C278" t="s">
        <v>2626</v>
      </c>
      <c r="D278" t="s">
        <v>2644</v>
      </c>
      <c r="E278" t="s">
        <v>2663</v>
      </c>
      <c r="G278" s="51"/>
      <c r="H278" s="51"/>
      <c r="I278" s="75"/>
      <c r="J278" s="92"/>
      <c r="K278" s="42"/>
      <c r="L278" s="32">
        <f t="shared" si="7"/>
        <v>203</v>
      </c>
      <c r="O278" s="76"/>
    </row>
    <row r="279" spans="1:15" x14ac:dyDescent="0.25">
      <c r="A279" s="32">
        <f t="shared" si="6"/>
        <v>204</v>
      </c>
      <c r="B279" t="s">
        <v>2619</v>
      </c>
      <c r="C279" t="s">
        <v>2626</v>
      </c>
      <c r="D279" t="s">
        <v>2644</v>
      </c>
      <c r="E279" t="s">
        <v>2664</v>
      </c>
      <c r="G279" s="48"/>
      <c r="H279" s="48"/>
      <c r="I279" s="77"/>
      <c r="K279" s="42"/>
      <c r="L279" s="32">
        <f t="shared" si="7"/>
        <v>204</v>
      </c>
      <c r="M279" s="77"/>
    </row>
    <row r="280" spans="1:15" x14ac:dyDescent="0.25">
      <c r="A280" s="32">
        <f t="shared" si="6"/>
        <v>205</v>
      </c>
      <c r="B280" t="s">
        <v>2619</v>
      </c>
      <c r="C280" t="s">
        <v>2626</v>
      </c>
      <c r="D280" t="s">
        <v>2644</v>
      </c>
      <c r="E280" t="s">
        <v>2665</v>
      </c>
      <c r="G280" s="51"/>
      <c r="H280" s="51"/>
      <c r="I280" s="75"/>
      <c r="J280" s="92"/>
      <c r="K280" s="42"/>
      <c r="L280" s="32">
        <f t="shared" si="7"/>
        <v>205</v>
      </c>
      <c r="M280" s="77"/>
      <c r="O280" s="76"/>
    </row>
    <row r="281" spans="1:15" x14ac:dyDescent="0.25">
      <c r="A281" s="32">
        <f t="shared" si="6"/>
        <v>206</v>
      </c>
      <c r="B281" t="s">
        <v>2619</v>
      </c>
      <c r="C281" t="s">
        <v>2626</v>
      </c>
      <c r="D281" t="s">
        <v>2644</v>
      </c>
      <c r="E281" t="s">
        <v>2666</v>
      </c>
      <c r="G281" s="48"/>
      <c r="H281" s="48"/>
      <c r="I281" s="77"/>
      <c r="K281" s="33"/>
      <c r="L281" s="32">
        <f t="shared" si="7"/>
        <v>206</v>
      </c>
      <c r="M281" s="77"/>
    </row>
    <row r="282" spans="1:15" x14ac:dyDescent="0.25">
      <c r="A282" s="32">
        <f t="shared" si="6"/>
        <v>207</v>
      </c>
      <c r="B282" t="s">
        <v>2619</v>
      </c>
      <c r="C282" t="s">
        <v>2626</v>
      </c>
      <c r="D282" t="s">
        <v>2644</v>
      </c>
      <c r="E282" t="s">
        <v>2667</v>
      </c>
      <c r="G282" s="48"/>
      <c r="H282" s="48"/>
      <c r="I282" s="77"/>
      <c r="K282" s="33"/>
      <c r="L282" s="32">
        <f t="shared" si="7"/>
        <v>207</v>
      </c>
      <c r="M282" s="77"/>
    </row>
    <row r="283" spans="1:15" x14ac:dyDescent="0.25">
      <c r="A283" s="32">
        <f t="shared" si="6"/>
        <v>208</v>
      </c>
      <c r="B283" t="s">
        <v>2619</v>
      </c>
      <c r="C283" t="s">
        <v>2626</v>
      </c>
      <c r="D283" t="s">
        <v>2644</v>
      </c>
      <c r="E283" t="s">
        <v>2668</v>
      </c>
      <c r="G283" s="48"/>
      <c r="H283" s="48"/>
      <c r="I283" s="77"/>
      <c r="K283" s="33"/>
      <c r="L283" s="32">
        <f t="shared" si="7"/>
        <v>208</v>
      </c>
      <c r="M283" s="77"/>
    </row>
    <row r="284" spans="1:15" x14ac:dyDescent="0.25">
      <c r="A284" s="32">
        <f t="shared" si="6"/>
        <v>209</v>
      </c>
      <c r="B284" t="s">
        <v>2619</v>
      </c>
      <c r="C284" t="s">
        <v>2626</v>
      </c>
      <c r="D284" t="s">
        <v>2644</v>
      </c>
      <c r="E284" t="s">
        <v>2669</v>
      </c>
      <c r="G284" s="51"/>
      <c r="H284" s="51"/>
      <c r="I284" s="75"/>
      <c r="J284" s="92"/>
      <c r="K284" s="42"/>
      <c r="L284" s="32">
        <f t="shared" si="7"/>
        <v>209</v>
      </c>
      <c r="M284" s="26"/>
      <c r="O284" s="76"/>
    </row>
    <row r="285" spans="1:15" x14ac:dyDescent="0.25">
      <c r="A285" s="32">
        <f t="shared" si="6"/>
        <v>210</v>
      </c>
      <c r="B285" t="s">
        <v>2619</v>
      </c>
      <c r="C285" t="s">
        <v>2626</v>
      </c>
      <c r="D285" t="s">
        <v>25</v>
      </c>
      <c r="E285" t="s">
        <v>2670</v>
      </c>
      <c r="G285" s="51"/>
      <c r="H285" s="51"/>
      <c r="I285" s="75"/>
      <c r="J285" s="92"/>
      <c r="K285" s="42"/>
      <c r="L285" s="32">
        <f t="shared" si="7"/>
        <v>210</v>
      </c>
      <c r="M285" s="75"/>
      <c r="O285" s="76"/>
    </row>
    <row r="286" spans="1:15" x14ac:dyDescent="0.25">
      <c r="A286" s="32">
        <f t="shared" si="6"/>
        <v>211</v>
      </c>
      <c r="B286" t="s">
        <v>2619</v>
      </c>
      <c r="C286" t="s">
        <v>2626</v>
      </c>
      <c r="D286" t="s">
        <v>2644</v>
      </c>
      <c r="E286" t="s">
        <v>2671</v>
      </c>
      <c r="G286" s="51" t="s">
        <v>3779</v>
      </c>
      <c r="H286" s="51"/>
      <c r="I286" s="75"/>
      <c r="J286" s="92"/>
      <c r="K286" s="42"/>
      <c r="L286" s="32">
        <f t="shared" si="7"/>
        <v>211</v>
      </c>
      <c r="M286" s="75"/>
      <c r="O286" s="76"/>
    </row>
    <row r="287" spans="1:15" x14ac:dyDescent="0.25">
      <c r="A287" s="32">
        <f t="shared" si="6"/>
        <v>212</v>
      </c>
      <c r="B287" t="s">
        <v>2619</v>
      </c>
      <c r="C287" t="s">
        <v>2626</v>
      </c>
      <c r="D287" t="s">
        <v>2644</v>
      </c>
      <c r="E287" t="s">
        <v>2672</v>
      </c>
      <c r="G287" s="51"/>
      <c r="H287" s="51"/>
      <c r="I287" s="75"/>
      <c r="J287" s="92"/>
      <c r="K287" s="42"/>
      <c r="L287" s="32">
        <f t="shared" si="7"/>
        <v>212</v>
      </c>
      <c r="M287" s="75"/>
      <c r="O287" s="76"/>
    </row>
    <row r="288" spans="1:15" x14ac:dyDescent="0.25">
      <c r="A288" s="32">
        <f t="shared" si="6"/>
        <v>213</v>
      </c>
      <c r="B288" t="s">
        <v>2619</v>
      </c>
      <c r="C288" t="s">
        <v>2626</v>
      </c>
      <c r="D288" t="s">
        <v>2644</v>
      </c>
      <c r="E288" t="s">
        <v>2673</v>
      </c>
      <c r="G288" s="51" t="s">
        <v>3784</v>
      </c>
      <c r="H288" s="51"/>
      <c r="I288" s="75"/>
      <c r="J288" s="92"/>
      <c r="K288" s="42"/>
      <c r="L288" s="32">
        <f t="shared" si="7"/>
        <v>213</v>
      </c>
      <c r="M288" s="75"/>
    </row>
    <row r="289" spans="1:15" x14ac:dyDescent="0.25">
      <c r="A289" s="32">
        <f t="shared" si="6"/>
        <v>214</v>
      </c>
      <c r="B289" t="s">
        <v>2619</v>
      </c>
      <c r="C289" t="s">
        <v>2626</v>
      </c>
      <c r="D289" t="s">
        <v>2644</v>
      </c>
      <c r="E289" t="s">
        <v>2637</v>
      </c>
      <c r="G289" s="51"/>
      <c r="H289" s="51"/>
      <c r="I289" s="75"/>
      <c r="J289" s="92"/>
      <c r="K289" s="42"/>
      <c r="L289" s="32">
        <f t="shared" si="7"/>
        <v>214</v>
      </c>
      <c r="M289" s="80"/>
      <c r="O289" s="76"/>
    </row>
    <row r="290" spans="1:15" x14ac:dyDescent="0.25">
      <c r="A290" s="32">
        <f t="shared" si="6"/>
        <v>215</v>
      </c>
      <c r="B290" t="s">
        <v>2619</v>
      </c>
      <c r="C290" t="s">
        <v>2626</v>
      </c>
      <c r="D290" t="s">
        <v>2644</v>
      </c>
      <c r="E290" t="s">
        <v>2635</v>
      </c>
      <c r="G290" s="48"/>
      <c r="H290" s="48"/>
      <c r="I290" s="77"/>
      <c r="K290" s="33"/>
      <c r="L290" s="32">
        <f t="shared" si="7"/>
        <v>215</v>
      </c>
    </row>
    <row r="291" spans="1:15" x14ac:dyDescent="0.25">
      <c r="A291" s="32">
        <f t="shared" si="6"/>
        <v>216</v>
      </c>
      <c r="B291" t="s">
        <v>2619</v>
      </c>
      <c r="C291" t="s">
        <v>2626</v>
      </c>
      <c r="D291" t="s">
        <v>2644</v>
      </c>
      <c r="E291" t="s">
        <v>2674</v>
      </c>
      <c r="G291" s="51"/>
      <c r="H291" s="51"/>
      <c r="I291" s="75"/>
      <c r="J291" s="92"/>
      <c r="K291" s="42"/>
      <c r="L291" s="32">
        <f t="shared" si="7"/>
        <v>216</v>
      </c>
      <c r="M291" s="75"/>
    </row>
    <row r="292" spans="1:15" x14ac:dyDescent="0.25">
      <c r="A292" s="32">
        <f t="shared" si="6"/>
        <v>217</v>
      </c>
      <c r="B292" t="s">
        <v>2619</v>
      </c>
      <c r="C292" t="s">
        <v>2626</v>
      </c>
      <c r="D292" t="s">
        <v>2644</v>
      </c>
      <c r="E292" t="s">
        <v>2845</v>
      </c>
      <c r="G292" s="51"/>
      <c r="H292" s="51"/>
      <c r="I292" s="75"/>
      <c r="J292" s="92"/>
      <c r="K292" s="42"/>
      <c r="L292" s="32">
        <f t="shared" si="7"/>
        <v>217</v>
      </c>
      <c r="M292" s="75"/>
      <c r="O292" s="76"/>
    </row>
    <row r="293" spans="1:15" x14ac:dyDescent="0.25">
      <c r="A293" s="32">
        <f t="shared" si="6"/>
        <v>218</v>
      </c>
      <c r="B293" t="s">
        <v>2619</v>
      </c>
      <c r="C293" t="s">
        <v>2626</v>
      </c>
      <c r="D293" t="s">
        <v>2846</v>
      </c>
      <c r="E293" t="s">
        <v>2844</v>
      </c>
      <c r="G293" s="51"/>
      <c r="H293" s="51"/>
      <c r="I293" s="75"/>
      <c r="J293" s="92"/>
      <c r="K293" s="42"/>
      <c r="L293" s="32">
        <f t="shared" si="7"/>
        <v>218</v>
      </c>
      <c r="M293" s="77"/>
      <c r="O293" s="76"/>
    </row>
    <row r="294" spans="1:15" x14ac:dyDescent="0.25">
      <c r="A294" s="32">
        <f t="shared" si="6"/>
        <v>219</v>
      </c>
      <c r="B294" t="s">
        <v>2619</v>
      </c>
      <c r="C294" t="s">
        <v>2626</v>
      </c>
      <c r="D294" t="s">
        <v>2645</v>
      </c>
      <c r="E294" t="s">
        <v>2675</v>
      </c>
      <c r="G294" s="51"/>
      <c r="H294" s="51"/>
      <c r="I294" s="77"/>
      <c r="K294" s="42"/>
      <c r="L294" s="32">
        <f t="shared" si="7"/>
        <v>219</v>
      </c>
    </row>
    <row r="295" spans="1:15" x14ac:dyDescent="0.25">
      <c r="A295" s="32">
        <f t="shared" si="6"/>
        <v>220</v>
      </c>
      <c r="B295" t="s">
        <v>2619</v>
      </c>
      <c r="C295" t="s">
        <v>2626</v>
      </c>
      <c r="E295" t="s">
        <v>3130</v>
      </c>
      <c r="G295" s="51"/>
      <c r="H295" s="51"/>
      <c r="I295" s="77"/>
      <c r="K295" s="42"/>
      <c r="L295" s="32">
        <f t="shared" si="7"/>
        <v>220</v>
      </c>
    </row>
    <row r="296" spans="1:15" x14ac:dyDescent="0.25">
      <c r="A296" s="32">
        <f t="shared" si="6"/>
        <v>221</v>
      </c>
      <c r="B296" t="s">
        <v>2619</v>
      </c>
      <c r="C296" t="s">
        <v>2626</v>
      </c>
      <c r="E296" t="s">
        <v>2676</v>
      </c>
      <c r="G296" s="51"/>
      <c r="H296" s="51"/>
      <c r="I296" s="75"/>
      <c r="J296" s="92"/>
      <c r="K296" s="42"/>
      <c r="L296" s="32">
        <f t="shared" si="7"/>
        <v>221</v>
      </c>
      <c r="M296" s="75"/>
    </row>
    <row r="297" spans="1:15" x14ac:dyDescent="0.25">
      <c r="A297" s="32">
        <f t="shared" si="6"/>
        <v>222</v>
      </c>
      <c r="B297" t="s">
        <v>2619</v>
      </c>
      <c r="C297" t="s">
        <v>2626</v>
      </c>
      <c r="E297" t="s">
        <v>2677</v>
      </c>
      <c r="G297" s="48"/>
      <c r="H297" s="48"/>
      <c r="I297" s="77"/>
      <c r="K297" s="33"/>
      <c r="L297" s="32">
        <f t="shared" si="7"/>
        <v>222</v>
      </c>
      <c r="M297" s="75"/>
    </row>
    <row r="298" spans="1:15" x14ac:dyDescent="0.25">
      <c r="A298" s="32">
        <f t="shared" si="6"/>
        <v>223</v>
      </c>
      <c r="B298" t="s">
        <v>2619</v>
      </c>
      <c r="C298" t="s">
        <v>2626</v>
      </c>
      <c r="E298" t="s">
        <v>2678</v>
      </c>
      <c r="G298" s="48"/>
      <c r="H298" s="48"/>
      <c r="I298" s="77"/>
      <c r="K298" s="33"/>
      <c r="L298" s="32">
        <f t="shared" si="7"/>
        <v>223</v>
      </c>
      <c r="M298" s="75"/>
    </row>
    <row r="299" spans="1:15" x14ac:dyDescent="0.25">
      <c r="A299" s="32">
        <f t="shared" si="6"/>
        <v>224</v>
      </c>
      <c r="B299" t="s">
        <v>2619</v>
      </c>
      <c r="C299" t="s">
        <v>2626</v>
      </c>
      <c r="E299" t="s">
        <v>2679</v>
      </c>
      <c r="G299" s="48"/>
      <c r="H299" s="48"/>
      <c r="I299" s="77"/>
      <c r="K299" s="33"/>
      <c r="L299" s="32">
        <f t="shared" si="7"/>
        <v>224</v>
      </c>
      <c r="M299" s="75"/>
    </row>
    <row r="300" spans="1:15" x14ac:dyDescent="0.25">
      <c r="A300" s="32">
        <f t="shared" si="6"/>
        <v>225</v>
      </c>
      <c r="B300" t="s">
        <v>2619</v>
      </c>
      <c r="C300" t="s">
        <v>2626</v>
      </c>
      <c r="D300" t="s">
        <v>40</v>
      </c>
      <c r="E300" t="s">
        <v>2681</v>
      </c>
      <c r="G300" s="48"/>
      <c r="H300" s="48"/>
      <c r="I300" s="77"/>
      <c r="K300" s="33"/>
      <c r="L300" s="32">
        <f t="shared" si="7"/>
        <v>225</v>
      </c>
      <c r="M300" s="75"/>
    </row>
    <row r="301" spans="1:15" x14ac:dyDescent="0.25">
      <c r="A301" s="32">
        <f t="shared" si="6"/>
        <v>226</v>
      </c>
      <c r="B301" t="s">
        <v>2619</v>
      </c>
      <c r="C301" t="s">
        <v>2626</v>
      </c>
      <c r="E301" t="s">
        <v>2680</v>
      </c>
      <c r="G301" s="48"/>
      <c r="H301" s="48"/>
      <c r="I301" s="77"/>
      <c r="K301" s="33"/>
      <c r="L301" s="32">
        <f t="shared" si="7"/>
        <v>226</v>
      </c>
      <c r="M301" s="75"/>
    </row>
    <row r="302" spans="1:15" x14ac:dyDescent="0.25">
      <c r="A302" s="32">
        <f t="shared" si="6"/>
        <v>227</v>
      </c>
      <c r="B302" t="s">
        <v>2619</v>
      </c>
      <c r="C302" t="s">
        <v>2682</v>
      </c>
      <c r="D302" t="s">
        <v>2682</v>
      </c>
      <c r="G302" s="48"/>
      <c r="H302" s="48"/>
      <c r="I302" s="77"/>
      <c r="K302" s="33"/>
      <c r="L302" s="32">
        <f t="shared" si="7"/>
        <v>227</v>
      </c>
    </row>
    <row r="303" spans="1:15" x14ac:dyDescent="0.25">
      <c r="G303" s="48"/>
      <c r="H303" s="48"/>
      <c r="I303" s="77"/>
      <c r="K303" s="33"/>
    </row>
    <row r="304" spans="1:15" x14ac:dyDescent="0.25">
      <c r="B304" s="32" t="s">
        <v>2610</v>
      </c>
      <c r="G304" s="48"/>
      <c r="H304" s="48"/>
      <c r="I304" s="77"/>
      <c r="K304" s="33"/>
    </row>
    <row r="305" spans="1:15" x14ac:dyDescent="0.25">
      <c r="G305" s="48"/>
      <c r="H305" s="48"/>
      <c r="I305" s="77"/>
      <c r="K305" s="33"/>
    </row>
    <row r="306" spans="1:15" x14ac:dyDescent="0.25">
      <c r="A306">
        <v>1</v>
      </c>
      <c r="B306" t="s">
        <v>2607</v>
      </c>
      <c r="C306" t="s">
        <v>2683</v>
      </c>
      <c r="D306" t="s">
        <v>2684</v>
      </c>
      <c r="E306" t="s">
        <v>2687</v>
      </c>
      <c r="F306" t="s">
        <v>2685</v>
      </c>
      <c r="G306" s="48"/>
      <c r="H306" s="48"/>
      <c r="I306" s="77"/>
      <c r="K306" s="33"/>
      <c r="L306">
        <v>1</v>
      </c>
      <c r="N306" s="42"/>
    </row>
    <row r="307" spans="1:15" x14ac:dyDescent="0.25">
      <c r="A307">
        <f>+A306+1</f>
        <v>2</v>
      </c>
      <c r="B307" t="s">
        <v>2607</v>
      </c>
      <c r="C307" t="s">
        <v>2683</v>
      </c>
      <c r="D307" t="s">
        <v>2684</v>
      </c>
      <c r="E307" t="s">
        <v>2688</v>
      </c>
      <c r="G307" s="48"/>
      <c r="H307" s="48"/>
      <c r="I307" s="77"/>
      <c r="K307" s="33"/>
      <c r="L307">
        <f>+L306+1</f>
        <v>2</v>
      </c>
      <c r="N307" s="42"/>
    </row>
    <row r="308" spans="1:15" x14ac:dyDescent="0.25">
      <c r="A308">
        <f t="shared" ref="A308:A340" si="8">+A307+1</f>
        <v>3</v>
      </c>
      <c r="B308" t="s">
        <v>2607</v>
      </c>
      <c r="C308" t="s">
        <v>2683</v>
      </c>
      <c r="D308" t="s">
        <v>2684</v>
      </c>
      <c r="E308" t="s">
        <v>2689</v>
      </c>
      <c r="G308" s="48"/>
      <c r="H308" s="48"/>
      <c r="I308" s="77"/>
      <c r="K308" s="33"/>
      <c r="L308">
        <f t="shared" ref="L308:L340" si="9">+L307+1</f>
        <v>3</v>
      </c>
      <c r="N308" s="42"/>
    </row>
    <row r="309" spans="1:15" x14ac:dyDescent="0.25">
      <c r="A309">
        <f t="shared" si="8"/>
        <v>4</v>
      </c>
      <c r="B309" t="s">
        <v>2690</v>
      </c>
      <c r="C309" t="s">
        <v>2691</v>
      </c>
      <c r="D309" t="s">
        <v>2692</v>
      </c>
      <c r="F309" t="s">
        <v>2693</v>
      </c>
      <c r="G309" s="48"/>
      <c r="H309" s="48"/>
      <c r="I309" s="77"/>
      <c r="K309" s="33"/>
      <c r="L309">
        <f t="shared" si="9"/>
        <v>4</v>
      </c>
      <c r="N309" s="42"/>
    </row>
    <row r="310" spans="1:15" x14ac:dyDescent="0.25">
      <c r="A310">
        <f t="shared" si="8"/>
        <v>5</v>
      </c>
      <c r="B310" t="s">
        <v>2690</v>
      </c>
      <c r="C310" t="s">
        <v>2691</v>
      </c>
      <c r="D310" t="s">
        <v>2692</v>
      </c>
      <c r="F310" t="s">
        <v>2694</v>
      </c>
      <c r="G310" s="48"/>
      <c r="H310" s="48"/>
      <c r="I310" s="77"/>
      <c r="K310" s="33"/>
      <c r="L310">
        <f t="shared" si="9"/>
        <v>5</v>
      </c>
      <c r="N310" s="42"/>
    </row>
    <row r="311" spans="1:15" x14ac:dyDescent="0.25">
      <c r="A311">
        <f t="shared" si="8"/>
        <v>6</v>
      </c>
      <c r="B311" t="s">
        <v>2690</v>
      </c>
      <c r="C311" t="s">
        <v>2691</v>
      </c>
      <c r="D311" t="s">
        <v>2692</v>
      </c>
      <c r="F311" t="s">
        <v>2695</v>
      </c>
      <c r="G311" s="48"/>
      <c r="H311" s="48"/>
      <c r="I311" s="77"/>
      <c r="K311" s="33"/>
      <c r="L311">
        <f t="shared" si="9"/>
        <v>6</v>
      </c>
      <c r="N311" s="42"/>
    </row>
    <row r="312" spans="1:15" x14ac:dyDescent="0.25">
      <c r="A312">
        <f t="shared" si="8"/>
        <v>7</v>
      </c>
      <c r="B312" t="s">
        <v>2690</v>
      </c>
      <c r="C312" t="s">
        <v>2691</v>
      </c>
      <c r="D312" t="s">
        <v>2692</v>
      </c>
      <c r="F312" t="s">
        <v>2696</v>
      </c>
      <c r="G312" s="48"/>
      <c r="H312" s="48"/>
      <c r="I312" s="77"/>
      <c r="K312" s="33"/>
      <c r="L312">
        <f t="shared" si="9"/>
        <v>7</v>
      </c>
      <c r="N312" s="42"/>
    </row>
    <row r="313" spans="1:15" x14ac:dyDescent="0.25">
      <c r="A313">
        <f t="shared" si="8"/>
        <v>8</v>
      </c>
      <c r="B313" t="s">
        <v>2690</v>
      </c>
      <c r="C313" t="s">
        <v>2691</v>
      </c>
      <c r="D313" t="s">
        <v>2692</v>
      </c>
      <c r="F313" t="s">
        <v>2697</v>
      </c>
      <c r="G313" s="48"/>
      <c r="H313" s="48"/>
      <c r="I313" s="77"/>
      <c r="K313" s="33"/>
      <c r="L313">
        <f t="shared" si="9"/>
        <v>8</v>
      </c>
      <c r="N313" s="42"/>
    </row>
    <row r="314" spans="1:15" x14ac:dyDescent="0.25">
      <c r="A314">
        <f t="shared" si="8"/>
        <v>9</v>
      </c>
      <c r="B314" t="s">
        <v>2690</v>
      </c>
      <c r="C314" t="s">
        <v>2691</v>
      </c>
      <c r="D314" t="s">
        <v>2692</v>
      </c>
      <c r="F314" t="s">
        <v>2698</v>
      </c>
      <c r="G314" s="48"/>
      <c r="H314" s="48"/>
      <c r="I314" s="77"/>
      <c r="K314" s="33"/>
      <c r="L314">
        <f t="shared" si="9"/>
        <v>9</v>
      </c>
      <c r="M314" s="42"/>
      <c r="N314" s="42"/>
      <c r="O314" s="42"/>
    </row>
    <row r="315" spans="1:15" x14ac:dyDescent="0.25">
      <c r="A315">
        <f t="shared" si="8"/>
        <v>10</v>
      </c>
      <c r="B315" t="s">
        <v>2690</v>
      </c>
      <c r="C315" t="s">
        <v>2691</v>
      </c>
      <c r="D315" t="s">
        <v>2692</v>
      </c>
      <c r="F315" t="s">
        <v>2699</v>
      </c>
      <c r="G315" s="48"/>
      <c r="H315" s="48"/>
      <c r="I315" s="77"/>
      <c r="K315" s="33"/>
      <c r="L315">
        <f t="shared" si="9"/>
        <v>10</v>
      </c>
      <c r="N315" s="42"/>
    </row>
    <row r="316" spans="1:15" x14ac:dyDescent="0.25">
      <c r="A316">
        <f t="shared" si="8"/>
        <v>11</v>
      </c>
      <c r="B316" t="s">
        <v>2690</v>
      </c>
      <c r="C316" t="s">
        <v>2691</v>
      </c>
      <c r="D316" t="s">
        <v>2692</v>
      </c>
      <c r="F316" t="s">
        <v>2700</v>
      </c>
      <c r="G316" s="48"/>
      <c r="H316" s="48"/>
      <c r="I316" s="77"/>
      <c r="K316" s="33"/>
      <c r="L316">
        <f t="shared" si="9"/>
        <v>11</v>
      </c>
      <c r="N316" s="42"/>
    </row>
    <row r="317" spans="1:15" x14ac:dyDescent="0.25">
      <c r="A317">
        <f t="shared" si="8"/>
        <v>12</v>
      </c>
      <c r="B317" t="s">
        <v>2690</v>
      </c>
      <c r="C317" t="s">
        <v>2691</v>
      </c>
      <c r="D317" t="s">
        <v>2692</v>
      </c>
      <c r="F317" t="s">
        <v>2701</v>
      </c>
      <c r="G317" s="48"/>
      <c r="H317" s="48"/>
      <c r="I317" s="77"/>
      <c r="K317" s="33"/>
      <c r="L317">
        <f t="shared" si="9"/>
        <v>12</v>
      </c>
      <c r="N317" s="42"/>
    </row>
    <row r="318" spans="1:15" x14ac:dyDescent="0.25">
      <c r="A318">
        <f t="shared" si="8"/>
        <v>13</v>
      </c>
      <c r="B318" t="s">
        <v>2690</v>
      </c>
      <c r="C318" t="s">
        <v>2691</v>
      </c>
      <c r="D318" t="s">
        <v>2692</v>
      </c>
      <c r="F318" t="s">
        <v>2702</v>
      </c>
      <c r="G318" s="48"/>
      <c r="H318" s="48"/>
      <c r="I318" s="77"/>
      <c r="K318" s="33"/>
      <c r="L318">
        <f t="shared" si="9"/>
        <v>13</v>
      </c>
      <c r="N318" s="42"/>
    </row>
    <row r="319" spans="1:15" x14ac:dyDescent="0.25">
      <c r="A319">
        <f t="shared" si="8"/>
        <v>14</v>
      </c>
      <c r="B319" t="s">
        <v>2690</v>
      </c>
      <c r="C319" t="s">
        <v>2691</v>
      </c>
      <c r="D319" t="s">
        <v>2692</v>
      </c>
      <c r="F319" t="s">
        <v>2703</v>
      </c>
      <c r="G319" s="48"/>
      <c r="H319" s="48"/>
      <c r="I319" s="77"/>
      <c r="K319" s="33"/>
      <c r="L319">
        <f t="shared" si="9"/>
        <v>14</v>
      </c>
      <c r="N319" s="42"/>
    </row>
    <row r="320" spans="1:15" x14ac:dyDescent="0.25">
      <c r="A320">
        <f t="shared" si="8"/>
        <v>15</v>
      </c>
      <c r="B320" t="s">
        <v>2690</v>
      </c>
      <c r="C320" t="s">
        <v>2704</v>
      </c>
      <c r="D320" t="s">
        <v>2705</v>
      </c>
      <c r="G320" s="48"/>
      <c r="H320" s="48"/>
      <c r="I320" s="77"/>
      <c r="K320" s="33"/>
      <c r="L320">
        <f t="shared" si="9"/>
        <v>15</v>
      </c>
    </row>
    <row r="321" spans="1:14" x14ac:dyDescent="0.25">
      <c r="A321">
        <f t="shared" si="8"/>
        <v>16</v>
      </c>
      <c r="B321" t="s">
        <v>2607</v>
      </c>
      <c r="C321" t="s">
        <v>2951</v>
      </c>
      <c r="D321" t="s">
        <v>2956</v>
      </c>
      <c r="E321" t="s">
        <v>2955</v>
      </c>
      <c r="F321" t="s">
        <v>2685</v>
      </c>
      <c r="G321" s="48"/>
      <c r="H321" s="48"/>
      <c r="I321" s="77"/>
      <c r="K321" s="33"/>
      <c r="L321">
        <f t="shared" si="9"/>
        <v>16</v>
      </c>
      <c r="N321" s="42"/>
    </row>
    <row r="322" spans="1:14" x14ac:dyDescent="0.25">
      <c r="A322">
        <f t="shared" si="8"/>
        <v>17</v>
      </c>
      <c r="B322" t="s">
        <v>2607</v>
      </c>
      <c r="C322" t="s">
        <v>2951</v>
      </c>
      <c r="D322" t="s">
        <v>2957</v>
      </c>
      <c r="E322" t="s">
        <v>2955</v>
      </c>
      <c r="F322" t="s">
        <v>23</v>
      </c>
      <c r="G322" s="48"/>
      <c r="H322" s="48"/>
      <c r="I322" s="77"/>
      <c r="K322" s="33"/>
      <c r="L322">
        <f t="shared" si="9"/>
        <v>17</v>
      </c>
      <c r="N322" s="42"/>
    </row>
    <row r="323" spans="1:14" x14ac:dyDescent="0.25">
      <c r="A323">
        <f t="shared" si="8"/>
        <v>18</v>
      </c>
      <c r="B323" t="s">
        <v>2607</v>
      </c>
      <c r="C323" t="s">
        <v>2951</v>
      </c>
      <c r="D323" t="s">
        <v>2956</v>
      </c>
      <c r="E323" t="s">
        <v>2955</v>
      </c>
      <c r="F323" t="s">
        <v>2952</v>
      </c>
      <c r="G323" s="48"/>
      <c r="H323" s="48"/>
      <c r="I323" s="77"/>
      <c r="K323" s="33"/>
      <c r="L323">
        <f t="shared" si="9"/>
        <v>18</v>
      </c>
      <c r="N323" s="42"/>
    </row>
    <row r="324" spans="1:14" x14ac:dyDescent="0.25">
      <c r="A324">
        <f t="shared" si="8"/>
        <v>19</v>
      </c>
      <c r="B324" t="s">
        <v>2607</v>
      </c>
      <c r="C324" t="s">
        <v>2951</v>
      </c>
      <c r="D324" t="s">
        <v>2956</v>
      </c>
      <c r="E324" t="s">
        <v>2955</v>
      </c>
      <c r="F324" t="s">
        <v>2689</v>
      </c>
      <c r="G324" s="48"/>
      <c r="H324" s="48"/>
      <c r="I324" s="77"/>
      <c r="K324" s="33"/>
      <c r="L324">
        <f t="shared" si="9"/>
        <v>19</v>
      </c>
      <c r="N324" s="42"/>
    </row>
    <row r="325" spans="1:14" x14ac:dyDescent="0.25">
      <c r="A325">
        <f t="shared" si="8"/>
        <v>20</v>
      </c>
      <c r="B325" t="s">
        <v>2607</v>
      </c>
      <c r="C325" t="s">
        <v>2951</v>
      </c>
      <c r="D325" t="s">
        <v>2956</v>
      </c>
      <c r="E325" t="s">
        <v>2953</v>
      </c>
      <c r="G325" s="48"/>
      <c r="H325" s="48"/>
      <c r="I325" s="77"/>
      <c r="K325" s="33"/>
      <c r="L325">
        <f t="shared" si="9"/>
        <v>20</v>
      </c>
      <c r="N325" s="42"/>
    </row>
    <row r="326" spans="1:14" x14ac:dyDescent="0.25">
      <c r="A326">
        <f t="shared" si="8"/>
        <v>21</v>
      </c>
      <c r="B326" t="s">
        <v>2607</v>
      </c>
      <c r="C326" t="s">
        <v>2951</v>
      </c>
      <c r="D326" t="s">
        <v>2956</v>
      </c>
      <c r="E326" t="s">
        <v>2954</v>
      </c>
      <c r="G326" s="48"/>
      <c r="H326" s="48"/>
      <c r="I326" s="77"/>
      <c r="K326" s="33"/>
      <c r="L326">
        <f t="shared" si="9"/>
        <v>21</v>
      </c>
      <c r="N326" s="42"/>
    </row>
    <row r="327" spans="1:14" x14ac:dyDescent="0.25">
      <c r="A327">
        <f t="shared" si="8"/>
        <v>22</v>
      </c>
      <c r="B327" t="s">
        <v>2607</v>
      </c>
      <c r="C327" t="s">
        <v>2612</v>
      </c>
      <c r="D327" t="s">
        <v>23</v>
      </c>
      <c r="E327" t="s">
        <v>2958</v>
      </c>
      <c r="F327" t="s">
        <v>2959</v>
      </c>
      <c r="G327" s="48"/>
      <c r="H327" s="48"/>
      <c r="I327" s="77"/>
      <c r="K327" s="33"/>
      <c r="L327">
        <f t="shared" si="9"/>
        <v>22</v>
      </c>
      <c r="N327" s="42"/>
    </row>
    <row r="328" spans="1:14" x14ac:dyDescent="0.25">
      <c r="A328">
        <f t="shared" si="8"/>
        <v>23</v>
      </c>
      <c r="B328" t="s">
        <v>2607</v>
      </c>
      <c r="C328" t="s">
        <v>2612</v>
      </c>
      <c r="D328" t="s">
        <v>23</v>
      </c>
      <c r="E328" t="s">
        <v>2854</v>
      </c>
      <c r="F328" t="s">
        <v>2960</v>
      </c>
      <c r="G328" s="48"/>
      <c r="H328" s="48"/>
      <c r="I328" s="77"/>
      <c r="K328" s="33"/>
      <c r="L328">
        <f t="shared" si="9"/>
        <v>23</v>
      </c>
      <c r="N328" s="42"/>
    </row>
    <row r="329" spans="1:14" x14ac:dyDescent="0.25">
      <c r="A329">
        <f t="shared" si="8"/>
        <v>24</v>
      </c>
      <c r="B329" t="s">
        <v>2607</v>
      </c>
      <c r="C329" t="s">
        <v>2612</v>
      </c>
      <c r="D329" t="s">
        <v>23</v>
      </c>
      <c r="E329" t="s">
        <v>2821</v>
      </c>
      <c r="G329" s="48"/>
      <c r="H329" s="48"/>
      <c r="I329" s="77"/>
      <c r="K329" s="33"/>
      <c r="L329">
        <f t="shared" si="9"/>
        <v>24</v>
      </c>
      <c r="N329" s="42"/>
    </row>
    <row r="330" spans="1:14" x14ac:dyDescent="0.25">
      <c r="A330">
        <f t="shared" si="8"/>
        <v>25</v>
      </c>
      <c r="B330" t="s">
        <v>2607</v>
      </c>
      <c r="C330" t="s">
        <v>2612</v>
      </c>
      <c r="D330" t="s">
        <v>23</v>
      </c>
      <c r="E330" t="s">
        <v>2961</v>
      </c>
      <c r="F330" t="s">
        <v>2962</v>
      </c>
      <c r="G330" s="48"/>
      <c r="H330" s="48"/>
      <c r="I330" s="77"/>
      <c r="K330" s="33"/>
      <c r="L330">
        <f t="shared" si="9"/>
        <v>25</v>
      </c>
      <c r="N330" s="42"/>
    </row>
    <row r="331" spans="1:14" x14ac:dyDescent="0.25">
      <c r="A331">
        <f t="shared" si="8"/>
        <v>26</v>
      </c>
      <c r="B331" t="s">
        <v>2607</v>
      </c>
      <c r="C331" t="s">
        <v>2612</v>
      </c>
      <c r="D331" t="s">
        <v>23</v>
      </c>
      <c r="E331" t="s">
        <v>2961</v>
      </c>
      <c r="F331" t="s">
        <v>2963</v>
      </c>
      <c r="G331" s="48"/>
      <c r="H331" s="48"/>
      <c r="I331" s="77"/>
      <c r="K331" s="33"/>
      <c r="L331">
        <f t="shared" si="9"/>
        <v>26</v>
      </c>
      <c r="N331" s="42"/>
    </row>
    <row r="332" spans="1:14" x14ac:dyDescent="0.25">
      <c r="A332">
        <f t="shared" si="8"/>
        <v>27</v>
      </c>
      <c r="B332" t="s">
        <v>2607</v>
      </c>
      <c r="C332" t="s">
        <v>2612</v>
      </c>
      <c r="D332" t="s">
        <v>23</v>
      </c>
      <c r="E332" t="s">
        <v>2961</v>
      </c>
      <c r="F332" t="s">
        <v>195</v>
      </c>
      <c r="G332" s="48"/>
      <c r="H332" s="48"/>
      <c r="I332" s="77"/>
      <c r="K332" s="33"/>
      <c r="L332">
        <f t="shared" si="9"/>
        <v>27</v>
      </c>
      <c r="N332" s="42"/>
    </row>
    <row r="333" spans="1:14" x14ac:dyDescent="0.25">
      <c r="A333">
        <f t="shared" si="8"/>
        <v>28</v>
      </c>
      <c r="B333" t="s">
        <v>2607</v>
      </c>
      <c r="C333" t="s">
        <v>2612</v>
      </c>
      <c r="D333" t="s">
        <v>23</v>
      </c>
      <c r="E333" t="s">
        <v>2961</v>
      </c>
      <c r="F333" t="s">
        <v>2964</v>
      </c>
      <c r="G333" s="48"/>
      <c r="H333" s="48"/>
      <c r="I333" s="77"/>
      <c r="K333" s="33"/>
      <c r="L333">
        <f t="shared" si="9"/>
        <v>28</v>
      </c>
      <c r="N333" s="42"/>
    </row>
    <row r="334" spans="1:14" x14ac:dyDescent="0.25">
      <c r="A334">
        <f t="shared" si="8"/>
        <v>29</v>
      </c>
      <c r="B334" t="s">
        <v>2607</v>
      </c>
      <c r="C334" t="s">
        <v>2612</v>
      </c>
      <c r="D334" t="s">
        <v>23</v>
      </c>
      <c r="E334" t="s">
        <v>2961</v>
      </c>
      <c r="F334" t="s">
        <v>2712</v>
      </c>
      <c r="G334" s="48"/>
      <c r="H334" s="48"/>
      <c r="I334" s="77"/>
      <c r="K334" s="33"/>
      <c r="L334">
        <f t="shared" si="9"/>
        <v>29</v>
      </c>
      <c r="N334" s="42"/>
    </row>
    <row r="335" spans="1:14" x14ac:dyDescent="0.25">
      <c r="A335">
        <f t="shared" si="8"/>
        <v>30</v>
      </c>
      <c r="B335" t="s">
        <v>2607</v>
      </c>
      <c r="C335" t="s">
        <v>2612</v>
      </c>
      <c r="D335" t="s">
        <v>23</v>
      </c>
      <c r="E335" t="s">
        <v>2961</v>
      </c>
      <c r="F335" t="s">
        <v>197</v>
      </c>
      <c r="G335" s="48"/>
      <c r="H335" s="48"/>
      <c r="I335" s="77"/>
      <c r="K335" s="33"/>
      <c r="L335">
        <f t="shared" si="9"/>
        <v>30</v>
      </c>
      <c r="N335" s="42"/>
    </row>
    <row r="336" spans="1:14" x14ac:dyDescent="0.25">
      <c r="A336">
        <f t="shared" si="8"/>
        <v>31</v>
      </c>
      <c r="B336" t="s">
        <v>2607</v>
      </c>
      <c r="C336" t="s">
        <v>2612</v>
      </c>
      <c r="D336" t="s">
        <v>23</v>
      </c>
      <c r="E336" t="s">
        <v>2961</v>
      </c>
      <c r="F336" t="s">
        <v>2965</v>
      </c>
      <c r="G336" s="48"/>
      <c r="H336" s="48"/>
      <c r="I336" s="77"/>
      <c r="K336" s="33"/>
      <c r="L336">
        <f t="shared" si="9"/>
        <v>31</v>
      </c>
      <c r="N336" s="42"/>
    </row>
    <row r="337" spans="1:14" x14ac:dyDescent="0.25">
      <c r="A337">
        <f t="shared" si="8"/>
        <v>32</v>
      </c>
      <c r="B337" t="s">
        <v>2607</v>
      </c>
      <c r="C337" t="s">
        <v>2612</v>
      </c>
      <c r="D337" t="s">
        <v>23</v>
      </c>
      <c r="E337" t="s">
        <v>2961</v>
      </c>
      <c r="F337" t="s">
        <v>2861</v>
      </c>
      <c r="G337" s="48"/>
      <c r="H337" s="48"/>
      <c r="I337" s="77"/>
      <c r="K337" s="33"/>
      <c r="L337">
        <f t="shared" si="9"/>
        <v>32</v>
      </c>
      <c r="N337" s="42"/>
    </row>
    <row r="338" spans="1:14" x14ac:dyDescent="0.25">
      <c r="A338">
        <f t="shared" si="8"/>
        <v>33</v>
      </c>
      <c r="B338" t="s">
        <v>2607</v>
      </c>
      <c r="C338" t="s">
        <v>2612</v>
      </c>
      <c r="D338" t="s">
        <v>23</v>
      </c>
      <c r="E338" t="s">
        <v>2961</v>
      </c>
      <c r="F338" t="s">
        <v>2966</v>
      </c>
      <c r="G338" s="48"/>
      <c r="H338" s="48"/>
      <c r="I338" s="77"/>
      <c r="K338" s="33"/>
      <c r="L338">
        <f t="shared" si="9"/>
        <v>33</v>
      </c>
      <c r="N338" s="42"/>
    </row>
    <row r="339" spans="1:14" x14ac:dyDescent="0.25">
      <c r="A339">
        <f t="shared" si="8"/>
        <v>34</v>
      </c>
      <c r="B339" t="s">
        <v>2607</v>
      </c>
      <c r="C339" t="s">
        <v>2612</v>
      </c>
      <c r="D339" t="s">
        <v>23</v>
      </c>
      <c r="E339" t="s">
        <v>2961</v>
      </c>
      <c r="F339" t="s">
        <v>2967</v>
      </c>
      <c r="G339" s="48"/>
      <c r="H339" s="48"/>
      <c r="I339" s="77"/>
      <c r="K339" s="33"/>
      <c r="L339">
        <f t="shared" si="9"/>
        <v>34</v>
      </c>
      <c r="N339" s="42"/>
    </row>
    <row r="340" spans="1:14" x14ac:dyDescent="0.25">
      <c r="A340">
        <f t="shared" si="8"/>
        <v>35</v>
      </c>
      <c r="B340" t="s">
        <v>2969</v>
      </c>
      <c r="G340" s="48"/>
      <c r="H340" s="48"/>
      <c r="I340" s="77"/>
      <c r="K340" s="33"/>
      <c r="L340">
        <f t="shared" si="9"/>
        <v>35</v>
      </c>
    </row>
    <row r="341" spans="1:14" x14ac:dyDescent="0.25">
      <c r="G341" s="48"/>
      <c r="H341" s="48"/>
      <c r="I341" s="77"/>
      <c r="K341" s="33"/>
    </row>
    <row r="342" spans="1:14" x14ac:dyDescent="0.25">
      <c r="G342" s="48"/>
      <c r="H342" s="48"/>
      <c r="I342" s="77"/>
      <c r="K342" s="33"/>
    </row>
    <row r="343" spans="1:14" x14ac:dyDescent="0.25">
      <c r="G343" s="48"/>
      <c r="H343" s="48"/>
      <c r="I343" s="77"/>
      <c r="K343" s="33"/>
    </row>
    <row r="344" spans="1:14" x14ac:dyDescent="0.25">
      <c r="G344" s="48"/>
      <c r="H344" s="48"/>
      <c r="I344" s="77"/>
      <c r="K344" s="33"/>
    </row>
    <row r="345" spans="1:14" x14ac:dyDescent="0.25">
      <c r="A345" s="38" t="s">
        <v>3400</v>
      </c>
      <c r="D345" s="38" t="s">
        <v>3411</v>
      </c>
      <c r="G345" s="48"/>
      <c r="H345" s="48"/>
      <c r="I345" s="77" t="s">
        <v>3417</v>
      </c>
      <c r="K345" s="33" t="s">
        <v>3154</v>
      </c>
    </row>
    <row r="346" spans="1:14" x14ac:dyDescent="0.25">
      <c r="G346" s="48"/>
      <c r="H346" s="48"/>
      <c r="I346" s="77"/>
      <c r="K346" s="33"/>
    </row>
    <row r="347" spans="1:14" x14ac:dyDescent="0.25">
      <c r="A347">
        <v>1</v>
      </c>
      <c r="B347" s="26" t="s">
        <v>3414</v>
      </c>
      <c r="G347" s="48"/>
      <c r="H347" s="48"/>
      <c r="I347" s="75" t="s">
        <v>3418</v>
      </c>
      <c r="J347" s="92"/>
      <c r="K347" s="33" t="s">
        <v>3423</v>
      </c>
    </row>
    <row r="348" spans="1:14" x14ac:dyDescent="0.25">
      <c r="A348">
        <v>2</v>
      </c>
      <c r="B348" s="26" t="s">
        <v>3415</v>
      </c>
      <c r="G348" s="48"/>
      <c r="H348" s="48"/>
      <c r="I348" s="75" t="s">
        <v>3419</v>
      </c>
      <c r="J348" s="92"/>
      <c r="K348" s="33" t="s">
        <v>25</v>
      </c>
    </row>
    <row r="349" spans="1:14" x14ac:dyDescent="0.25">
      <c r="A349">
        <v>3</v>
      </c>
      <c r="B349" s="26" t="s">
        <v>3403</v>
      </c>
      <c r="G349" s="48"/>
      <c r="H349" s="48"/>
      <c r="I349" s="75" t="s">
        <v>3420</v>
      </c>
      <c r="J349" s="92"/>
      <c r="K349" s="33"/>
    </row>
    <row r="350" spans="1:14" x14ac:dyDescent="0.25">
      <c r="A350">
        <v>4</v>
      </c>
      <c r="B350" s="26" t="s">
        <v>3399</v>
      </c>
      <c r="G350" s="48"/>
      <c r="H350" s="48"/>
      <c r="I350" s="75" t="s">
        <v>3421</v>
      </c>
      <c r="J350" s="92"/>
      <c r="K350" s="33"/>
    </row>
    <row r="351" spans="1:14" x14ac:dyDescent="0.25">
      <c r="A351">
        <v>5</v>
      </c>
      <c r="B351" s="26" t="s">
        <v>3401</v>
      </c>
      <c r="G351" s="48"/>
      <c r="H351" s="48"/>
      <c r="I351" s="75" t="s">
        <v>3422</v>
      </c>
      <c r="J351" s="92"/>
      <c r="K351" s="33"/>
    </row>
    <row r="352" spans="1:14" x14ac:dyDescent="0.25">
      <c r="A352">
        <v>6</v>
      </c>
      <c r="B352" s="26" t="s">
        <v>3402</v>
      </c>
      <c r="G352" s="48"/>
      <c r="H352" s="48"/>
      <c r="I352" s="75" t="s">
        <v>3425</v>
      </c>
      <c r="J352" s="92"/>
      <c r="K352" s="33"/>
    </row>
    <row r="353" spans="1:11" x14ac:dyDescent="0.25">
      <c r="A353">
        <v>7</v>
      </c>
      <c r="B353" s="26" t="s">
        <v>3404</v>
      </c>
      <c r="G353" s="48"/>
      <c r="H353" s="48"/>
      <c r="I353" s="75" t="s">
        <v>3426</v>
      </c>
      <c r="J353" s="92"/>
      <c r="K353" s="33"/>
    </row>
    <row r="354" spans="1:11" x14ac:dyDescent="0.25">
      <c r="A354">
        <v>9</v>
      </c>
      <c r="B354" s="26" t="s">
        <v>3405</v>
      </c>
      <c r="G354" s="48"/>
      <c r="H354" s="48"/>
      <c r="I354" s="75" t="s">
        <v>3427</v>
      </c>
      <c r="J354" s="92"/>
      <c r="K354" s="33"/>
    </row>
    <row r="355" spans="1:11" x14ac:dyDescent="0.25">
      <c r="A355">
        <v>10</v>
      </c>
      <c r="B355" s="26" t="s">
        <v>3407</v>
      </c>
      <c r="G355" s="48"/>
      <c r="H355" s="48"/>
      <c r="I355" s="75" t="s">
        <v>3428</v>
      </c>
      <c r="J355" s="92"/>
      <c r="K355" s="33"/>
    </row>
    <row r="356" spans="1:11" x14ac:dyDescent="0.25">
      <c r="A356">
        <v>11</v>
      </c>
      <c r="B356" s="26" t="s">
        <v>3412</v>
      </c>
      <c r="G356" s="48"/>
      <c r="H356" s="48"/>
      <c r="I356" s="77"/>
      <c r="K356" s="33"/>
    </row>
    <row r="357" spans="1:11" x14ac:dyDescent="0.25">
      <c r="A357">
        <v>12</v>
      </c>
      <c r="B357" s="26" t="s">
        <v>3406</v>
      </c>
      <c r="G357" s="48"/>
      <c r="H357" s="48"/>
      <c r="I357" s="77"/>
      <c r="K357" s="33"/>
    </row>
    <row r="358" spans="1:11" x14ac:dyDescent="0.25">
      <c r="A358">
        <v>13</v>
      </c>
      <c r="B358" s="26" t="s">
        <v>3408</v>
      </c>
      <c r="G358" s="48"/>
      <c r="H358" s="48"/>
      <c r="I358" s="77"/>
      <c r="K358" s="33"/>
    </row>
    <row r="359" spans="1:11" x14ac:dyDescent="0.25">
      <c r="A359">
        <v>14</v>
      </c>
      <c r="B359" s="26" t="s">
        <v>3409</v>
      </c>
      <c r="G359" s="48"/>
      <c r="H359" s="48"/>
      <c r="I359" s="77"/>
      <c r="K359" s="33"/>
    </row>
    <row r="360" spans="1:11" x14ac:dyDescent="0.25">
      <c r="A360">
        <v>15</v>
      </c>
      <c r="B360" s="26" t="s">
        <v>3410</v>
      </c>
      <c r="C360" t="s">
        <v>25</v>
      </c>
      <c r="G360" s="48"/>
      <c r="H360" s="48"/>
      <c r="I360" s="77"/>
      <c r="K360" s="33"/>
    </row>
    <row r="361" spans="1:11" x14ac:dyDescent="0.25">
      <c r="A361">
        <v>16</v>
      </c>
      <c r="B361" s="26" t="s">
        <v>3424</v>
      </c>
      <c r="G361" s="48"/>
      <c r="H361" s="48"/>
      <c r="I361" s="77"/>
      <c r="K361" s="33"/>
    </row>
    <row r="362" spans="1:11" x14ac:dyDescent="0.25">
      <c r="A362">
        <v>17</v>
      </c>
      <c r="B362" s="26" t="s">
        <v>3413</v>
      </c>
      <c r="G362" s="48"/>
      <c r="H362" s="48"/>
      <c r="I362" s="77"/>
      <c r="K362" s="33"/>
    </row>
    <row r="363" spans="1:11" x14ac:dyDescent="0.25">
      <c r="A363">
        <v>18</v>
      </c>
      <c r="B363" s="26" t="s">
        <v>3416</v>
      </c>
      <c r="G363" s="48"/>
      <c r="H363" s="48"/>
      <c r="I363" s="77"/>
      <c r="K363" s="33"/>
    </row>
    <row r="364" spans="1:11" x14ac:dyDescent="0.25">
      <c r="A364">
        <v>19</v>
      </c>
      <c r="G364" s="48"/>
      <c r="H364" s="48"/>
      <c r="I364" s="77"/>
      <c r="K364" s="33"/>
    </row>
    <row r="365" spans="1:11" x14ac:dyDescent="0.25">
      <c r="A365">
        <v>20</v>
      </c>
      <c r="G365" s="48"/>
      <c r="H365" s="48"/>
      <c r="I365" s="77"/>
      <c r="K365" s="33"/>
    </row>
    <row r="366" spans="1:11" x14ac:dyDescent="0.25">
      <c r="G366" s="48"/>
      <c r="H366" s="48"/>
      <c r="I366" s="77"/>
      <c r="K366" s="33"/>
    </row>
    <row r="367" spans="1:11" x14ac:dyDescent="0.25">
      <c r="G367" s="48"/>
      <c r="H367" s="48"/>
      <c r="I367" s="77"/>
      <c r="K367" s="33"/>
    </row>
    <row r="368" spans="1:11" x14ac:dyDescent="0.25">
      <c r="G368" s="48"/>
      <c r="H368" s="48"/>
      <c r="I368" s="77"/>
      <c r="K368" s="33"/>
    </row>
    <row r="369" spans="7:11" x14ac:dyDescent="0.25">
      <c r="G369" s="48"/>
      <c r="H369" s="48"/>
      <c r="I369" s="77"/>
      <c r="K369" s="33"/>
    </row>
    <row r="370" spans="7:11" x14ac:dyDescent="0.25">
      <c r="G370" s="48"/>
      <c r="H370" s="48"/>
      <c r="I370" s="77"/>
      <c r="K370" s="33"/>
    </row>
    <row r="371" spans="7:11" x14ac:dyDescent="0.25">
      <c r="G371" s="48"/>
      <c r="H371" s="48"/>
      <c r="I371" s="77"/>
      <c r="K371" s="33"/>
    </row>
    <row r="372" spans="7:11" x14ac:dyDescent="0.25">
      <c r="G372" s="48"/>
      <c r="H372" s="48"/>
      <c r="I372" s="77"/>
      <c r="K372" s="33"/>
    </row>
    <row r="373" spans="7:11" x14ac:dyDescent="0.25">
      <c r="G373" s="48"/>
      <c r="H373" s="48"/>
      <c r="I373" s="77"/>
      <c r="K373" s="33"/>
    </row>
    <row r="374" spans="7:11" x14ac:dyDescent="0.25">
      <c r="G374" s="48"/>
      <c r="H374" s="48"/>
      <c r="I374" s="77"/>
      <c r="K374" s="33"/>
    </row>
    <row r="375" spans="7:11" x14ac:dyDescent="0.25">
      <c r="G375" s="48"/>
      <c r="H375" s="48"/>
      <c r="I375" s="77"/>
      <c r="K375" s="33"/>
    </row>
    <row r="376" spans="7:11" x14ac:dyDescent="0.25">
      <c r="G376" s="48"/>
      <c r="H376" s="48"/>
      <c r="I376" s="77"/>
      <c r="K376" s="33"/>
    </row>
    <row r="377" spans="7:11" x14ac:dyDescent="0.25">
      <c r="G377" s="48"/>
      <c r="H377" s="48"/>
      <c r="I377" s="77"/>
      <c r="K377" s="33"/>
    </row>
    <row r="378" spans="7:11" x14ac:dyDescent="0.25">
      <c r="G378" s="48"/>
      <c r="H378" s="48"/>
      <c r="I378" s="77"/>
      <c r="K378" s="33"/>
    </row>
    <row r="379" spans="7:11" x14ac:dyDescent="0.25">
      <c r="G379" s="48"/>
      <c r="H379" s="48"/>
      <c r="I379" s="77"/>
      <c r="K379" s="33"/>
    </row>
    <row r="380" spans="7:11" x14ac:dyDescent="0.25">
      <c r="G380" s="48"/>
      <c r="H380" s="48"/>
      <c r="I380" s="77"/>
      <c r="K380" s="33"/>
    </row>
    <row r="381" spans="7:11" x14ac:dyDescent="0.25">
      <c r="G381" s="48"/>
      <c r="H381" s="48"/>
      <c r="I381" s="77"/>
      <c r="K381" s="33"/>
    </row>
    <row r="382" spans="7:11" x14ac:dyDescent="0.25">
      <c r="G382" s="48"/>
      <c r="H382" s="48"/>
      <c r="I382" s="77"/>
      <c r="K382" s="33"/>
    </row>
    <row r="383" spans="7:11" x14ac:dyDescent="0.25">
      <c r="G383" s="48"/>
      <c r="H383" s="48"/>
      <c r="I383" s="77"/>
      <c r="K383" s="33"/>
    </row>
    <row r="384" spans="7:11" x14ac:dyDescent="0.25">
      <c r="G384" s="48"/>
      <c r="H384" s="48"/>
      <c r="I384" s="77"/>
      <c r="K384" s="33"/>
    </row>
    <row r="385" spans="7:11" x14ac:dyDescent="0.25">
      <c r="G385" s="48"/>
      <c r="H385" s="48"/>
      <c r="I385" s="77"/>
      <c r="K385" s="33"/>
    </row>
    <row r="386" spans="7:11" x14ac:dyDescent="0.25">
      <c r="G386" s="48"/>
      <c r="H386" s="48"/>
      <c r="I386" s="77"/>
      <c r="K386" s="33"/>
    </row>
    <row r="387" spans="7:11" x14ac:dyDescent="0.25">
      <c r="G387" s="48"/>
      <c r="H387" s="48"/>
      <c r="I387" s="77"/>
      <c r="K387" s="33"/>
    </row>
    <row r="388" spans="7:11" x14ac:dyDescent="0.25">
      <c r="G388" s="48"/>
      <c r="H388" s="48"/>
      <c r="I388" s="77"/>
      <c r="K388" s="33"/>
    </row>
    <row r="389" spans="7:11" x14ac:dyDescent="0.25">
      <c r="G389" s="48"/>
      <c r="H389" s="48"/>
      <c r="I389" s="77"/>
      <c r="K389" s="33"/>
    </row>
    <row r="390" spans="7:11" x14ac:dyDescent="0.25">
      <c r="G390" s="48"/>
      <c r="H390" s="48"/>
      <c r="I390" s="77"/>
      <c r="K390" s="33"/>
    </row>
    <row r="391" spans="7:11" x14ac:dyDescent="0.25">
      <c r="G391" s="48"/>
      <c r="H391" s="48"/>
      <c r="I391" s="77"/>
      <c r="K391" s="33"/>
    </row>
    <row r="392" spans="7:11" x14ac:dyDescent="0.25">
      <c r="G392" s="48"/>
      <c r="H392" s="48"/>
      <c r="I392" s="77"/>
      <c r="K392" s="33"/>
    </row>
    <row r="393" spans="7:11" x14ac:dyDescent="0.25">
      <c r="G393" s="48"/>
      <c r="H393" s="48"/>
      <c r="I393" s="77"/>
      <c r="K393" s="33"/>
    </row>
    <row r="394" spans="7:11" x14ac:dyDescent="0.25">
      <c r="G394" s="48"/>
      <c r="H394" s="48"/>
      <c r="I394" s="77"/>
      <c r="K394" s="33"/>
    </row>
    <row r="395" spans="7:11" x14ac:dyDescent="0.25">
      <c r="G395" s="48"/>
      <c r="H395" s="48"/>
      <c r="I395" s="77"/>
      <c r="K395" s="33"/>
    </row>
    <row r="396" spans="7:11" x14ac:dyDescent="0.25">
      <c r="G396" s="48"/>
      <c r="H396" s="48"/>
      <c r="I396" s="77"/>
      <c r="K396" s="33"/>
    </row>
    <row r="397" spans="7:11" x14ac:dyDescent="0.25">
      <c r="G397" s="48"/>
      <c r="H397" s="48"/>
      <c r="I397" s="77"/>
      <c r="K397" s="33"/>
    </row>
    <row r="398" spans="7:11" x14ac:dyDescent="0.25">
      <c r="G398" s="48"/>
      <c r="H398" s="48"/>
      <c r="I398" s="77"/>
      <c r="K398" s="33"/>
    </row>
    <row r="399" spans="7:11" x14ac:dyDescent="0.25">
      <c r="G399" s="48"/>
      <c r="H399" s="48"/>
      <c r="I399" s="77"/>
      <c r="K399" s="33"/>
    </row>
    <row r="400" spans="7:11" x14ac:dyDescent="0.25">
      <c r="G400" s="48"/>
      <c r="H400" s="48"/>
      <c r="I400" s="77"/>
      <c r="K400" s="33"/>
    </row>
    <row r="401" spans="7:11" x14ac:dyDescent="0.25">
      <c r="G401" s="48"/>
      <c r="H401" s="48"/>
      <c r="I401" s="77"/>
      <c r="K401" s="33"/>
    </row>
    <row r="402" spans="7:11" x14ac:dyDescent="0.25">
      <c r="G402" s="48"/>
      <c r="H402" s="48"/>
      <c r="I402" s="77"/>
      <c r="K402" s="33"/>
    </row>
    <row r="403" spans="7:11" x14ac:dyDescent="0.25">
      <c r="G403" s="48"/>
      <c r="H403" s="48"/>
      <c r="I403" s="77"/>
      <c r="K403" s="33"/>
    </row>
    <row r="404" spans="7:11" x14ac:dyDescent="0.25">
      <c r="G404" s="48"/>
      <c r="H404" s="48"/>
      <c r="I404" s="77"/>
      <c r="K404" s="33"/>
    </row>
    <row r="405" spans="7:11" x14ac:dyDescent="0.25">
      <c r="G405" s="48"/>
      <c r="H405" s="48"/>
      <c r="I405" s="77"/>
      <c r="K405" s="33"/>
    </row>
    <row r="406" spans="7:11" x14ac:dyDescent="0.25">
      <c r="G406" s="48"/>
      <c r="H406" s="48"/>
      <c r="I406" s="77"/>
      <c r="K406" s="33"/>
    </row>
    <row r="407" spans="7:11" x14ac:dyDescent="0.25">
      <c r="G407" s="48"/>
      <c r="H407" s="48"/>
      <c r="I407" s="77"/>
      <c r="K407" s="33"/>
    </row>
    <row r="408" spans="7:11" x14ac:dyDescent="0.25">
      <c r="G408" s="48"/>
      <c r="H408" s="48"/>
      <c r="I408" s="77"/>
      <c r="K408" s="33"/>
    </row>
    <row r="409" spans="7:11" x14ac:dyDescent="0.25">
      <c r="G409" s="48"/>
      <c r="H409" s="48"/>
      <c r="I409" s="77"/>
      <c r="K409" s="33"/>
    </row>
    <row r="410" spans="7:11" x14ac:dyDescent="0.25">
      <c r="G410" s="48"/>
      <c r="H410" s="48"/>
      <c r="I410" s="77"/>
      <c r="K410" s="33"/>
    </row>
    <row r="411" spans="7:11" x14ac:dyDescent="0.25">
      <c r="G411" s="48"/>
      <c r="H411" s="48"/>
      <c r="I411" s="77"/>
      <c r="K411" s="33"/>
    </row>
    <row r="412" spans="7:11" x14ac:dyDescent="0.25">
      <c r="G412" s="48"/>
      <c r="H412" s="48"/>
      <c r="I412" s="77"/>
      <c r="K412" s="33"/>
    </row>
    <row r="413" spans="7:11" x14ac:dyDescent="0.25">
      <c r="G413" s="48"/>
      <c r="H413" s="48"/>
      <c r="I413" s="77"/>
      <c r="K413" s="33"/>
    </row>
    <row r="414" spans="7:11" x14ac:dyDescent="0.25">
      <c r="G414" s="48"/>
      <c r="H414" s="48"/>
      <c r="I414" s="77"/>
      <c r="K414" s="33"/>
    </row>
    <row r="415" spans="7:11" x14ac:dyDescent="0.25">
      <c r="G415" s="48"/>
      <c r="H415" s="48"/>
      <c r="I415" s="77"/>
      <c r="K415" s="33"/>
    </row>
    <row r="416" spans="7:11" x14ac:dyDescent="0.25">
      <c r="G416" s="48"/>
      <c r="H416" s="48"/>
      <c r="I416" s="77"/>
      <c r="K416" s="33"/>
    </row>
    <row r="417" spans="7:11" x14ac:dyDescent="0.25">
      <c r="G417" s="48"/>
      <c r="H417" s="48"/>
      <c r="I417" s="77"/>
      <c r="K417" s="33"/>
    </row>
    <row r="418" spans="7:11" x14ac:dyDescent="0.25">
      <c r="G418" s="48"/>
      <c r="H418" s="48"/>
      <c r="I418" s="77"/>
      <c r="K418" s="33"/>
    </row>
    <row r="419" spans="7:11" x14ac:dyDescent="0.25">
      <c r="G419" s="48"/>
      <c r="H419" s="48"/>
      <c r="I419" s="77"/>
      <c r="K419" s="33"/>
    </row>
    <row r="420" spans="7:11" x14ac:dyDescent="0.25">
      <c r="G420" s="48"/>
      <c r="H420" s="48"/>
      <c r="I420" s="77"/>
      <c r="K420" s="33"/>
    </row>
    <row r="421" spans="7:11" x14ac:dyDescent="0.25">
      <c r="G421" s="48"/>
      <c r="H421" s="48"/>
      <c r="I421" s="77"/>
      <c r="K421" s="33"/>
    </row>
    <row r="422" spans="7:11" x14ac:dyDescent="0.25">
      <c r="G422" s="48"/>
      <c r="H422" s="48"/>
      <c r="I422" s="77"/>
      <c r="K422" s="33"/>
    </row>
    <row r="423" spans="7:11" x14ac:dyDescent="0.25">
      <c r="G423" s="48"/>
      <c r="H423" s="48"/>
      <c r="I423" s="77"/>
      <c r="K423" s="33"/>
    </row>
    <row r="424" spans="7:11" x14ac:dyDescent="0.25">
      <c r="G424" s="48"/>
      <c r="H424" s="48"/>
      <c r="I424" s="77"/>
      <c r="K424" s="33"/>
    </row>
    <row r="425" spans="7:11" x14ac:dyDescent="0.25">
      <c r="G425" s="48"/>
      <c r="H425" s="48"/>
      <c r="I425" s="77"/>
      <c r="K425" s="33"/>
    </row>
    <row r="426" spans="7:11" x14ac:dyDescent="0.25">
      <c r="G426" s="48"/>
      <c r="H426" s="48"/>
      <c r="I426" s="77"/>
      <c r="K426" s="33"/>
    </row>
    <row r="427" spans="7:11" x14ac:dyDescent="0.25">
      <c r="G427" s="48"/>
      <c r="H427" s="48"/>
      <c r="I427" s="77"/>
      <c r="K427" s="33"/>
    </row>
    <row r="428" spans="7:11" x14ac:dyDescent="0.25">
      <c r="G428" s="48"/>
      <c r="H428" s="48"/>
      <c r="I428" s="77"/>
      <c r="K428" s="33"/>
    </row>
    <row r="429" spans="7:11" x14ac:dyDescent="0.25">
      <c r="G429" s="48"/>
      <c r="H429" s="48"/>
      <c r="I429" s="77"/>
      <c r="K429" s="33"/>
    </row>
    <row r="430" spans="7:11" x14ac:dyDescent="0.25">
      <c r="G430" s="48"/>
      <c r="H430" s="48"/>
      <c r="I430" s="77"/>
      <c r="K430" s="33"/>
    </row>
    <row r="431" spans="7:11" x14ac:dyDescent="0.25">
      <c r="G431" s="48"/>
      <c r="H431" s="48"/>
      <c r="I431" s="77"/>
      <c r="K431" s="33"/>
    </row>
    <row r="432" spans="7:11" x14ac:dyDescent="0.25">
      <c r="G432" s="48"/>
      <c r="H432" s="48"/>
      <c r="I432" s="77"/>
      <c r="K432" s="33"/>
    </row>
    <row r="433" spans="7:11" x14ac:dyDescent="0.25">
      <c r="G433" s="48"/>
      <c r="H433" s="48"/>
      <c r="I433" s="77"/>
      <c r="K433" s="33"/>
    </row>
    <row r="434" spans="7:11" x14ac:dyDescent="0.25">
      <c r="G434" s="48"/>
      <c r="H434" s="48"/>
      <c r="I434" s="77"/>
      <c r="K434" s="33"/>
    </row>
    <row r="435" spans="7:11" x14ac:dyDescent="0.25">
      <c r="G435" s="48"/>
      <c r="H435" s="48"/>
      <c r="I435" s="77"/>
      <c r="K435" s="33"/>
    </row>
    <row r="436" spans="7:11" x14ac:dyDescent="0.25">
      <c r="G436" s="48"/>
      <c r="H436" s="48"/>
      <c r="I436" s="77"/>
      <c r="K436" s="33"/>
    </row>
    <row r="437" spans="7:11" x14ac:dyDescent="0.25">
      <c r="G437" s="48"/>
      <c r="H437" s="48"/>
      <c r="I437" s="77"/>
      <c r="K437" s="33"/>
    </row>
    <row r="438" spans="7:11" x14ac:dyDescent="0.25">
      <c r="G438" s="48"/>
      <c r="H438" s="48"/>
      <c r="I438" s="77"/>
      <c r="K438" s="33"/>
    </row>
    <row r="439" spans="7:11" x14ac:dyDescent="0.25">
      <c r="G439" s="48"/>
      <c r="H439" s="48"/>
      <c r="I439" s="77"/>
      <c r="K439" s="33"/>
    </row>
    <row r="440" spans="7:11" x14ac:dyDescent="0.25">
      <c r="G440" s="48"/>
      <c r="H440" s="48"/>
      <c r="I440" s="77"/>
      <c r="K440" s="33"/>
    </row>
    <row r="441" spans="7:11" x14ac:dyDescent="0.25">
      <c r="G441" s="48"/>
      <c r="H441" s="48"/>
      <c r="I441" s="77"/>
      <c r="K441" s="33"/>
    </row>
    <row r="442" spans="7:11" x14ac:dyDescent="0.25">
      <c r="G442" s="48"/>
      <c r="H442" s="48"/>
      <c r="I442" s="77"/>
      <c r="K442" s="33"/>
    </row>
    <row r="443" spans="7:11" x14ac:dyDescent="0.25">
      <c r="G443" s="48"/>
      <c r="H443" s="48"/>
      <c r="I443" s="77"/>
      <c r="K443" s="33"/>
    </row>
    <row r="444" spans="7:11" x14ac:dyDescent="0.25">
      <c r="G444" s="48"/>
      <c r="H444" s="48"/>
      <c r="I444" s="77"/>
      <c r="K444" s="33"/>
    </row>
    <row r="445" spans="7:11" x14ac:dyDescent="0.25">
      <c r="G445" s="48"/>
      <c r="H445" s="48"/>
      <c r="I445" s="77"/>
      <c r="K445" s="33"/>
    </row>
    <row r="446" spans="7:11" x14ac:dyDescent="0.25">
      <c r="G446" s="48"/>
      <c r="H446" s="48"/>
      <c r="I446" s="77"/>
      <c r="K446" s="33"/>
    </row>
    <row r="447" spans="7:11" x14ac:dyDescent="0.25">
      <c r="G447" s="48"/>
      <c r="H447" s="48"/>
      <c r="I447" s="77"/>
      <c r="K447" s="33"/>
    </row>
    <row r="448" spans="7:11" x14ac:dyDescent="0.25">
      <c r="G448" s="48"/>
      <c r="H448" s="48"/>
      <c r="I448" s="77"/>
      <c r="K448" s="33"/>
    </row>
    <row r="449" spans="7:11" x14ac:dyDescent="0.25">
      <c r="G449" s="48"/>
      <c r="H449" s="48"/>
      <c r="I449" s="77"/>
      <c r="K449" s="33"/>
    </row>
    <row r="450" spans="7:11" x14ac:dyDescent="0.25">
      <c r="G450" s="48"/>
      <c r="H450" s="48"/>
      <c r="I450" s="77"/>
      <c r="K450" s="33"/>
    </row>
    <row r="451" spans="7:11" x14ac:dyDescent="0.25">
      <c r="G451" s="48"/>
      <c r="H451" s="48"/>
      <c r="I451" s="77"/>
      <c r="K451" s="33"/>
    </row>
    <row r="452" spans="7:11" x14ac:dyDescent="0.25">
      <c r="G452" s="48"/>
      <c r="H452" s="48"/>
      <c r="I452" s="77"/>
      <c r="K452" s="33"/>
    </row>
    <row r="453" spans="7:11" x14ac:dyDescent="0.25">
      <c r="G453" s="48"/>
      <c r="H453" s="48"/>
      <c r="I453" s="77"/>
      <c r="K453" s="33"/>
    </row>
    <row r="454" spans="7:11" x14ac:dyDescent="0.25">
      <c r="G454" s="48"/>
      <c r="H454" s="48"/>
      <c r="I454" s="77"/>
      <c r="K454" s="33"/>
    </row>
    <row r="455" spans="7:11" x14ac:dyDescent="0.25">
      <c r="G455" s="48"/>
      <c r="H455" s="48"/>
      <c r="I455" s="77"/>
      <c r="K455" s="33"/>
    </row>
    <row r="456" spans="7:11" x14ac:dyDescent="0.25">
      <c r="G456" s="48"/>
      <c r="H456" s="48"/>
      <c r="I456" s="77"/>
      <c r="K456" s="33"/>
    </row>
    <row r="457" spans="7:11" x14ac:dyDescent="0.25">
      <c r="G457" s="48"/>
      <c r="H457" s="48"/>
      <c r="I457" s="77"/>
      <c r="K457" s="33"/>
    </row>
    <row r="458" spans="7:11" x14ac:dyDescent="0.25">
      <c r="G458" s="48"/>
      <c r="H458" s="48"/>
      <c r="I458" s="77"/>
      <c r="K458" s="33"/>
    </row>
    <row r="459" spans="7:11" x14ac:dyDescent="0.25">
      <c r="G459" s="48"/>
      <c r="H459" s="48"/>
      <c r="I459" s="77"/>
      <c r="K459" s="33"/>
    </row>
    <row r="460" spans="7:11" x14ac:dyDescent="0.25">
      <c r="G460" s="48"/>
      <c r="H460" s="48"/>
      <c r="I460" s="77"/>
      <c r="K460" s="33"/>
    </row>
    <row r="461" spans="7:11" x14ac:dyDescent="0.25">
      <c r="G461" s="48"/>
      <c r="H461" s="48"/>
      <c r="I461" s="77"/>
      <c r="K461" s="33"/>
    </row>
    <row r="462" spans="7:11" x14ac:dyDescent="0.25">
      <c r="G462" s="48"/>
      <c r="H462" s="48"/>
      <c r="I462" s="77"/>
      <c r="K462" s="33"/>
    </row>
    <row r="463" spans="7:11" x14ac:dyDescent="0.25">
      <c r="G463" s="48"/>
      <c r="H463" s="48"/>
      <c r="I463" s="77"/>
      <c r="K463" s="33"/>
    </row>
    <row r="464" spans="7:11" x14ac:dyDescent="0.25">
      <c r="G464" s="48"/>
      <c r="H464" s="48"/>
      <c r="I464" s="77"/>
      <c r="K464" s="33"/>
    </row>
    <row r="465" spans="7:11" x14ac:dyDescent="0.25">
      <c r="G465" s="48"/>
      <c r="H465" s="48"/>
      <c r="I465" s="77"/>
      <c r="K465" s="33"/>
    </row>
    <row r="466" spans="7:11" x14ac:dyDescent="0.25">
      <c r="G466" s="48"/>
      <c r="H466" s="48"/>
      <c r="I466" s="77"/>
      <c r="K466" s="33"/>
    </row>
    <row r="467" spans="7:11" x14ac:dyDescent="0.25">
      <c r="G467" s="48"/>
      <c r="H467" s="48"/>
      <c r="I467" s="77"/>
      <c r="K467" s="33"/>
    </row>
    <row r="468" spans="7:11" x14ac:dyDescent="0.25">
      <c r="G468" s="48"/>
      <c r="H468" s="48"/>
      <c r="I468" s="77"/>
      <c r="K468" s="33"/>
    </row>
    <row r="469" spans="7:11" x14ac:dyDescent="0.25">
      <c r="G469" s="48"/>
      <c r="H469" s="48"/>
      <c r="I469" s="77"/>
      <c r="K469" s="33"/>
    </row>
    <row r="470" spans="7:11" x14ac:dyDescent="0.25">
      <c r="G470" s="48"/>
      <c r="H470" s="48"/>
      <c r="I470" s="77"/>
      <c r="K470" s="33"/>
    </row>
    <row r="471" spans="7:11" x14ac:dyDescent="0.25">
      <c r="G471" s="48"/>
      <c r="H471" s="48"/>
      <c r="I471" s="77"/>
      <c r="K471" s="33"/>
    </row>
    <row r="472" spans="7:11" x14ac:dyDescent="0.25">
      <c r="G472" s="48"/>
      <c r="H472" s="48"/>
      <c r="I472" s="77"/>
      <c r="K472" s="33"/>
    </row>
    <row r="473" spans="7:11" x14ac:dyDescent="0.25">
      <c r="G473" s="48"/>
      <c r="H473" s="48"/>
      <c r="I473" s="77"/>
      <c r="K473" s="33"/>
    </row>
    <row r="474" spans="7:11" x14ac:dyDescent="0.25">
      <c r="G474" s="48"/>
      <c r="H474" s="48"/>
      <c r="I474" s="77"/>
      <c r="K474" s="33"/>
    </row>
    <row r="475" spans="7:11" x14ac:dyDescent="0.25">
      <c r="G475" s="48"/>
      <c r="H475" s="48"/>
      <c r="I475" s="77"/>
      <c r="K475" s="33"/>
    </row>
    <row r="476" spans="7:11" x14ac:dyDescent="0.25">
      <c r="G476" s="48"/>
      <c r="H476" s="48"/>
      <c r="I476" s="77"/>
      <c r="K476" s="33"/>
    </row>
    <row r="477" spans="7:11" x14ac:dyDescent="0.25">
      <c r="G477" s="48"/>
      <c r="H477" s="48"/>
      <c r="I477" s="77"/>
      <c r="K477" s="33"/>
    </row>
    <row r="478" spans="7:11" x14ac:dyDescent="0.25">
      <c r="G478" s="48"/>
      <c r="H478" s="48"/>
      <c r="I478" s="77"/>
      <c r="K478" s="33"/>
    </row>
    <row r="479" spans="7:11" x14ac:dyDescent="0.25">
      <c r="G479" s="48"/>
      <c r="H479" s="48"/>
      <c r="I479" s="77"/>
      <c r="K479" s="33"/>
    </row>
    <row r="480" spans="7:11" x14ac:dyDescent="0.25">
      <c r="G480" s="48"/>
      <c r="H480" s="48"/>
      <c r="I480" s="77"/>
      <c r="K480" s="33"/>
    </row>
    <row r="481" spans="7:11" x14ac:dyDescent="0.25">
      <c r="G481" s="48"/>
      <c r="H481" s="48"/>
      <c r="I481" s="77"/>
      <c r="K481" s="33"/>
    </row>
    <row r="482" spans="7:11" x14ac:dyDescent="0.25">
      <c r="G482" s="48"/>
      <c r="H482" s="48"/>
      <c r="I482" s="77"/>
      <c r="K482" s="33"/>
    </row>
    <row r="483" spans="7:11" x14ac:dyDescent="0.25">
      <c r="G483" s="48"/>
      <c r="H483" s="48"/>
      <c r="I483" s="77"/>
      <c r="K483" s="33"/>
    </row>
    <row r="484" spans="7:11" x14ac:dyDescent="0.25">
      <c r="I484" s="77"/>
      <c r="K484" s="33"/>
    </row>
    <row r="485" spans="7:11" x14ac:dyDescent="0.25">
      <c r="I485" s="77"/>
      <c r="K485" s="33"/>
    </row>
    <row r="486" spans="7:11" x14ac:dyDescent="0.25">
      <c r="I486" s="77"/>
      <c r="K486" s="33"/>
    </row>
    <row r="487" spans="7:11" x14ac:dyDescent="0.25">
      <c r="I487" s="77"/>
      <c r="K487" s="33"/>
    </row>
    <row r="488" spans="7:11" x14ac:dyDescent="0.25">
      <c r="I488" s="77"/>
      <c r="K488" s="33"/>
    </row>
    <row r="489" spans="7:11" x14ac:dyDescent="0.25">
      <c r="I489" s="77"/>
      <c r="K489" s="33"/>
    </row>
    <row r="490" spans="7:11" x14ac:dyDescent="0.25">
      <c r="I490" s="77"/>
      <c r="K490" s="33"/>
    </row>
    <row r="491" spans="7:11" x14ac:dyDescent="0.25">
      <c r="I491" s="77"/>
      <c r="K491" s="33"/>
    </row>
    <row r="492" spans="7:11" x14ac:dyDescent="0.25">
      <c r="I492" s="77"/>
      <c r="K492" s="33"/>
    </row>
    <row r="493" spans="7:11" x14ac:dyDescent="0.25">
      <c r="I493" s="77"/>
      <c r="K493" s="33"/>
    </row>
    <row r="494" spans="7:11" x14ac:dyDescent="0.25">
      <c r="I494" s="77"/>
      <c r="K494" s="33"/>
    </row>
    <row r="495" spans="7:11" x14ac:dyDescent="0.25">
      <c r="I495" s="77"/>
      <c r="K495" s="33"/>
    </row>
    <row r="496" spans="7:11" x14ac:dyDescent="0.25">
      <c r="I496" s="77"/>
      <c r="K496" s="33"/>
    </row>
    <row r="497" spans="9:11" x14ac:dyDescent="0.25">
      <c r="I497" s="77"/>
      <c r="K497" s="33"/>
    </row>
    <row r="498" spans="9:11" x14ac:dyDescent="0.25">
      <c r="I498" s="77"/>
      <c r="K498" s="33"/>
    </row>
    <row r="499" spans="9:11" x14ac:dyDescent="0.25">
      <c r="I499" s="77"/>
      <c r="K499" s="33"/>
    </row>
    <row r="500" spans="9:11" x14ac:dyDescent="0.25">
      <c r="I500" s="77"/>
      <c r="K500" s="33"/>
    </row>
    <row r="501" spans="9:11" x14ac:dyDescent="0.25">
      <c r="I501" s="77"/>
      <c r="K501" s="33"/>
    </row>
    <row r="502" spans="9:11" x14ac:dyDescent="0.25">
      <c r="I502" s="77"/>
      <c r="K502" s="33"/>
    </row>
    <row r="503" spans="9:11" x14ac:dyDescent="0.25">
      <c r="I503" s="77"/>
      <c r="K503" s="33"/>
    </row>
    <row r="504" spans="9:11" x14ac:dyDescent="0.25">
      <c r="I504" s="77"/>
      <c r="K504" s="33"/>
    </row>
    <row r="505" spans="9:11" x14ac:dyDescent="0.25">
      <c r="I505" s="77"/>
      <c r="K505" s="33"/>
    </row>
    <row r="506" spans="9:11" x14ac:dyDescent="0.25">
      <c r="I506" s="77"/>
      <c r="K506" s="33"/>
    </row>
    <row r="507" spans="9:11" x14ac:dyDescent="0.25">
      <c r="I507" s="77"/>
      <c r="K507" s="33"/>
    </row>
    <row r="508" spans="9:11" x14ac:dyDescent="0.25">
      <c r="I508" s="77"/>
      <c r="K508" s="33"/>
    </row>
    <row r="509" spans="9:11" x14ac:dyDescent="0.25">
      <c r="I509" s="77"/>
      <c r="K509" s="33"/>
    </row>
    <row r="510" spans="9:11" x14ac:dyDescent="0.25">
      <c r="I510" s="77"/>
      <c r="K510" s="33"/>
    </row>
    <row r="511" spans="9:11" x14ac:dyDescent="0.25">
      <c r="I511" s="77"/>
      <c r="K511" s="33"/>
    </row>
    <row r="512" spans="9:11" x14ac:dyDescent="0.25">
      <c r="I512" s="77"/>
      <c r="K512" s="33"/>
    </row>
    <row r="513" spans="9:11" x14ac:dyDescent="0.25">
      <c r="I513" s="77"/>
      <c r="K513" s="33"/>
    </row>
    <row r="514" spans="9:11" x14ac:dyDescent="0.25">
      <c r="I514" s="77"/>
      <c r="K514" s="33"/>
    </row>
    <row r="515" spans="9:11" x14ac:dyDescent="0.25">
      <c r="I515" s="77"/>
      <c r="K515" s="33"/>
    </row>
    <row r="516" spans="9:11" x14ac:dyDescent="0.25">
      <c r="I516" s="77"/>
      <c r="K516" s="33"/>
    </row>
    <row r="517" spans="9:11" x14ac:dyDescent="0.25">
      <c r="I517" s="77"/>
      <c r="K517" s="33"/>
    </row>
    <row r="518" spans="9:11" x14ac:dyDescent="0.25">
      <c r="I518" s="77"/>
      <c r="K518" s="33"/>
    </row>
    <row r="519" spans="9:11" x14ac:dyDescent="0.25">
      <c r="I519" s="77"/>
      <c r="K519" s="33"/>
    </row>
    <row r="520" spans="9:11" x14ac:dyDescent="0.25">
      <c r="I520" s="77"/>
      <c r="K520" s="33"/>
    </row>
    <row r="521" spans="9:11" x14ac:dyDescent="0.25">
      <c r="I521" s="77"/>
      <c r="K521" s="33"/>
    </row>
    <row r="522" spans="9:11" x14ac:dyDescent="0.25">
      <c r="I522" s="77"/>
      <c r="K522" s="33"/>
    </row>
    <row r="523" spans="9:11" x14ac:dyDescent="0.25">
      <c r="I523" s="77"/>
      <c r="K523" s="33"/>
    </row>
    <row r="524" spans="9:11" x14ac:dyDescent="0.25">
      <c r="I524" s="77"/>
      <c r="K524" s="33"/>
    </row>
    <row r="525" spans="9:11" x14ac:dyDescent="0.25">
      <c r="I525" s="77"/>
      <c r="K525" s="33"/>
    </row>
    <row r="526" spans="9:11" x14ac:dyDescent="0.25">
      <c r="I526" s="77"/>
      <c r="K526" s="33"/>
    </row>
    <row r="527" spans="9:11" x14ac:dyDescent="0.25">
      <c r="I527" s="77"/>
      <c r="K527" s="33"/>
    </row>
    <row r="528" spans="9:11" x14ac:dyDescent="0.25">
      <c r="I528" s="77"/>
      <c r="K528" s="33"/>
    </row>
    <row r="529" spans="9:11" x14ac:dyDescent="0.25">
      <c r="I529" s="77"/>
      <c r="K529" s="33"/>
    </row>
    <row r="530" spans="9:11" x14ac:dyDescent="0.25">
      <c r="I530" s="77"/>
      <c r="K530" s="33"/>
    </row>
    <row r="531" spans="9:11" x14ac:dyDescent="0.25">
      <c r="I531" s="77"/>
      <c r="K531" s="33"/>
    </row>
    <row r="532" spans="9:11" x14ac:dyDescent="0.25">
      <c r="I532" s="77"/>
      <c r="K532" s="33"/>
    </row>
    <row r="533" spans="9:11" x14ac:dyDescent="0.25">
      <c r="I533" s="77"/>
      <c r="K533" s="33"/>
    </row>
    <row r="534" spans="9:11" x14ac:dyDescent="0.25">
      <c r="I534" s="77"/>
      <c r="K534" s="33"/>
    </row>
    <row r="535" spans="9:11" x14ac:dyDescent="0.25">
      <c r="I535" s="77"/>
      <c r="K535" s="33"/>
    </row>
    <row r="536" spans="9:11" x14ac:dyDescent="0.25">
      <c r="I536" s="77"/>
      <c r="K536" s="33"/>
    </row>
    <row r="537" spans="9:11" x14ac:dyDescent="0.25">
      <c r="I537" s="77"/>
      <c r="K537" s="33"/>
    </row>
    <row r="538" spans="9:11" x14ac:dyDescent="0.25">
      <c r="I538" s="77"/>
      <c r="K538" s="33"/>
    </row>
    <row r="539" spans="9:11" x14ac:dyDescent="0.25">
      <c r="I539" s="77"/>
      <c r="K539" s="33"/>
    </row>
    <row r="540" spans="9:11" x14ac:dyDescent="0.25">
      <c r="I540" s="77"/>
      <c r="K540" s="33"/>
    </row>
    <row r="541" spans="9:11" x14ac:dyDescent="0.25">
      <c r="I541" s="77"/>
      <c r="K541" s="33"/>
    </row>
    <row r="542" spans="9:11" x14ac:dyDescent="0.25">
      <c r="I542" s="77"/>
      <c r="K542" s="33"/>
    </row>
    <row r="543" spans="9:11" x14ac:dyDescent="0.25">
      <c r="I543" s="77"/>
      <c r="K543" s="33"/>
    </row>
    <row r="544" spans="9:11" x14ac:dyDescent="0.25">
      <c r="I544" s="77"/>
      <c r="K544" s="33"/>
    </row>
    <row r="545" spans="9:11" x14ac:dyDescent="0.25">
      <c r="I545" s="77"/>
      <c r="K545" s="33"/>
    </row>
    <row r="546" spans="9:11" x14ac:dyDescent="0.25">
      <c r="I546" s="77"/>
      <c r="K546" s="33"/>
    </row>
    <row r="547" spans="9:11" x14ac:dyDescent="0.25">
      <c r="I547" s="77"/>
      <c r="K547" s="33"/>
    </row>
    <row r="548" spans="9:11" x14ac:dyDescent="0.25">
      <c r="I548" s="77"/>
      <c r="K548" s="33"/>
    </row>
    <row r="549" spans="9:11" x14ac:dyDescent="0.25">
      <c r="I549" s="77"/>
      <c r="K549" s="33"/>
    </row>
    <row r="550" spans="9:11" x14ac:dyDescent="0.25">
      <c r="I550" s="77"/>
      <c r="K550" s="33"/>
    </row>
    <row r="551" spans="9:11" x14ac:dyDescent="0.25">
      <c r="I551" s="77"/>
      <c r="K551" s="33"/>
    </row>
    <row r="552" spans="9:11" x14ac:dyDescent="0.25">
      <c r="I552" s="77"/>
      <c r="K552" s="33"/>
    </row>
    <row r="553" spans="9:11" x14ac:dyDescent="0.25">
      <c r="I553" s="77"/>
      <c r="K553" s="33"/>
    </row>
    <row r="554" spans="9:11" x14ac:dyDescent="0.25">
      <c r="I554" s="77"/>
      <c r="K554" s="33"/>
    </row>
    <row r="555" spans="9:11" x14ac:dyDescent="0.25">
      <c r="I555" s="77"/>
      <c r="K555" s="33"/>
    </row>
    <row r="556" spans="9:11" x14ac:dyDescent="0.25">
      <c r="I556" s="77"/>
      <c r="K556" s="33"/>
    </row>
    <row r="557" spans="9:11" x14ac:dyDescent="0.25">
      <c r="I557" s="77"/>
      <c r="K557" s="33"/>
    </row>
    <row r="558" spans="9:11" x14ac:dyDescent="0.25">
      <c r="I558" s="77"/>
      <c r="K558" s="33"/>
    </row>
    <row r="559" spans="9:11" x14ac:dyDescent="0.25">
      <c r="I559" s="77"/>
      <c r="K559" s="33"/>
    </row>
    <row r="560" spans="9:11" x14ac:dyDescent="0.25">
      <c r="I560" s="77"/>
      <c r="K560" s="33"/>
    </row>
    <row r="561" spans="9:11" x14ac:dyDescent="0.25">
      <c r="I561" s="77"/>
      <c r="K561" s="33"/>
    </row>
    <row r="562" spans="9:11" x14ac:dyDescent="0.25">
      <c r="I562" s="77"/>
      <c r="K562" s="33"/>
    </row>
    <row r="563" spans="9:11" x14ac:dyDescent="0.25">
      <c r="I563" s="77"/>
      <c r="K563" s="33"/>
    </row>
    <row r="564" spans="9:11" x14ac:dyDescent="0.25">
      <c r="I564" s="77"/>
      <c r="K564" s="33"/>
    </row>
    <row r="565" spans="9:11" x14ac:dyDescent="0.25">
      <c r="I565" s="77"/>
      <c r="K565" s="33"/>
    </row>
    <row r="566" spans="9:11" x14ac:dyDescent="0.25">
      <c r="I566" s="77"/>
      <c r="K566" s="33"/>
    </row>
    <row r="567" spans="9:11" x14ac:dyDescent="0.25">
      <c r="I567" s="77"/>
      <c r="K567" s="33"/>
    </row>
    <row r="568" spans="9:11" x14ac:dyDescent="0.25">
      <c r="I568" s="77"/>
      <c r="K568" s="33"/>
    </row>
    <row r="569" spans="9:11" x14ac:dyDescent="0.25">
      <c r="I569" s="77"/>
      <c r="K569" s="33"/>
    </row>
    <row r="570" spans="9:11" x14ac:dyDescent="0.25">
      <c r="I570" s="77"/>
      <c r="K570" s="33"/>
    </row>
    <row r="571" spans="9:11" x14ac:dyDescent="0.25">
      <c r="I571" s="77"/>
      <c r="K571" s="33"/>
    </row>
    <row r="572" spans="9:11" x14ac:dyDescent="0.25">
      <c r="I572" s="77"/>
      <c r="K572" s="33"/>
    </row>
    <row r="573" spans="9:11" x14ac:dyDescent="0.25">
      <c r="I573" s="77"/>
      <c r="K573" s="33"/>
    </row>
    <row r="574" spans="9:11" x14ac:dyDescent="0.25">
      <c r="I574" s="77"/>
      <c r="K574" s="33"/>
    </row>
    <row r="575" spans="9:11" x14ac:dyDescent="0.25">
      <c r="I575" s="77"/>
      <c r="K575" s="33"/>
    </row>
    <row r="576" spans="9:11" x14ac:dyDescent="0.25">
      <c r="I576" s="77"/>
      <c r="K576" s="33"/>
    </row>
    <row r="577" spans="9:11" x14ac:dyDescent="0.25">
      <c r="I577" s="77"/>
      <c r="K577" s="33"/>
    </row>
    <row r="578" spans="9:11" x14ac:dyDescent="0.25">
      <c r="I578" s="77"/>
      <c r="K578" s="33"/>
    </row>
    <row r="579" spans="9:11" x14ac:dyDescent="0.25">
      <c r="I579" s="77"/>
      <c r="K579" s="33"/>
    </row>
    <row r="580" spans="9:11" x14ac:dyDescent="0.25">
      <c r="I580" s="77"/>
      <c r="K580" s="33"/>
    </row>
    <row r="581" spans="9:11" x14ac:dyDescent="0.25">
      <c r="I581" s="77"/>
      <c r="K581" s="33"/>
    </row>
    <row r="582" spans="9:11" x14ac:dyDescent="0.25">
      <c r="I582" s="77"/>
      <c r="K582" s="33"/>
    </row>
    <row r="583" spans="9:11" x14ac:dyDescent="0.25">
      <c r="I583" s="77"/>
      <c r="K583" s="33"/>
    </row>
    <row r="584" spans="9:11" x14ac:dyDescent="0.25">
      <c r="I584" s="77"/>
      <c r="K584" s="33"/>
    </row>
    <row r="585" spans="9:11" x14ac:dyDescent="0.25">
      <c r="I585" s="77"/>
      <c r="K585" s="33"/>
    </row>
    <row r="586" spans="9:11" x14ac:dyDescent="0.25">
      <c r="I586" s="77"/>
      <c r="K586" s="33"/>
    </row>
    <row r="587" spans="9:11" x14ac:dyDescent="0.25">
      <c r="I587" s="77"/>
      <c r="K587" s="33"/>
    </row>
    <row r="588" spans="9:11" x14ac:dyDescent="0.25">
      <c r="I588" s="77"/>
      <c r="K588" s="33"/>
    </row>
    <row r="589" spans="9:11" x14ac:dyDescent="0.25">
      <c r="I589" s="77"/>
      <c r="K589" s="33"/>
    </row>
    <row r="590" spans="9:11" x14ac:dyDescent="0.25">
      <c r="I590" s="77"/>
      <c r="K590" s="33"/>
    </row>
    <row r="591" spans="9:11" x14ac:dyDescent="0.25">
      <c r="I591" s="77"/>
      <c r="K591" s="33"/>
    </row>
    <row r="592" spans="9:11" x14ac:dyDescent="0.25">
      <c r="I592" s="77"/>
      <c r="K592" s="33"/>
    </row>
    <row r="593" spans="9:11" x14ac:dyDescent="0.25">
      <c r="I593" s="77"/>
      <c r="K593" s="33"/>
    </row>
    <row r="594" spans="9:11" x14ac:dyDescent="0.25">
      <c r="I594" s="77"/>
      <c r="K594" s="33"/>
    </row>
    <row r="595" spans="9:11" x14ac:dyDescent="0.25">
      <c r="I595" s="77"/>
      <c r="K595" s="33"/>
    </row>
    <row r="596" spans="9:11" x14ac:dyDescent="0.25">
      <c r="I596" s="77"/>
      <c r="K596" s="33"/>
    </row>
    <row r="597" spans="9:11" x14ac:dyDescent="0.25">
      <c r="I597" s="77"/>
      <c r="K597" s="33"/>
    </row>
    <row r="598" spans="9:11" x14ac:dyDescent="0.25">
      <c r="I598" s="77"/>
      <c r="K598" s="33"/>
    </row>
    <row r="599" spans="9:11" x14ac:dyDescent="0.25">
      <c r="I599" s="77"/>
      <c r="K599" s="33"/>
    </row>
    <row r="600" spans="9:11" x14ac:dyDescent="0.25">
      <c r="I600" s="77"/>
      <c r="K600" s="33"/>
    </row>
    <row r="601" spans="9:11" x14ac:dyDescent="0.25">
      <c r="I601" s="77"/>
      <c r="K601" s="33"/>
    </row>
    <row r="602" spans="9:11" x14ac:dyDescent="0.25">
      <c r="I602" s="77"/>
      <c r="K602" s="33"/>
    </row>
    <row r="603" spans="9:11" x14ac:dyDescent="0.25">
      <c r="I603" s="77"/>
      <c r="K603" s="33"/>
    </row>
    <row r="604" spans="9:11" x14ac:dyDescent="0.25">
      <c r="I604" s="77"/>
      <c r="K604" s="33"/>
    </row>
    <row r="605" spans="9:11" x14ac:dyDescent="0.25">
      <c r="I605" s="77"/>
      <c r="K605" s="33"/>
    </row>
    <row r="606" spans="9:11" x14ac:dyDescent="0.25">
      <c r="I606" s="77"/>
      <c r="K606" s="33"/>
    </row>
    <row r="607" spans="9:11" x14ac:dyDescent="0.25">
      <c r="I607" s="77"/>
      <c r="K607" s="33"/>
    </row>
    <row r="608" spans="9:11" x14ac:dyDescent="0.25">
      <c r="I608" s="77"/>
      <c r="K608" s="33"/>
    </row>
    <row r="609" spans="9:11" x14ac:dyDescent="0.25">
      <c r="I609" s="77"/>
      <c r="K609" s="33"/>
    </row>
    <row r="610" spans="9:11" x14ac:dyDescent="0.25">
      <c r="I610" s="77"/>
      <c r="K610" s="33"/>
    </row>
    <row r="611" spans="9:11" x14ac:dyDescent="0.25">
      <c r="I611" s="77"/>
      <c r="K611" s="33"/>
    </row>
    <row r="612" spans="9:11" x14ac:dyDescent="0.25">
      <c r="I612" s="77"/>
      <c r="K612" s="33"/>
    </row>
    <row r="613" spans="9:11" x14ac:dyDescent="0.25">
      <c r="I613" s="77"/>
      <c r="K613" s="33"/>
    </row>
    <row r="614" spans="9:11" x14ac:dyDescent="0.25">
      <c r="I614" s="77"/>
      <c r="K614" s="33"/>
    </row>
    <row r="615" spans="9:11" x14ac:dyDescent="0.25">
      <c r="I615" s="77"/>
      <c r="K615" s="33"/>
    </row>
    <row r="616" spans="9:11" x14ac:dyDescent="0.25">
      <c r="I616" s="77"/>
      <c r="K616" s="33"/>
    </row>
    <row r="617" spans="9:11" x14ac:dyDescent="0.25">
      <c r="I617" s="77"/>
      <c r="K617" s="33"/>
    </row>
    <row r="618" spans="9:11" x14ac:dyDescent="0.25">
      <c r="I618" s="77"/>
      <c r="K618" s="33"/>
    </row>
    <row r="619" spans="9:11" x14ac:dyDescent="0.25">
      <c r="I619" s="77"/>
      <c r="K619" s="33"/>
    </row>
    <row r="620" spans="9:11" x14ac:dyDescent="0.25">
      <c r="I620" s="77"/>
      <c r="K620" s="33"/>
    </row>
    <row r="621" spans="9:11" x14ac:dyDescent="0.25">
      <c r="I621" s="77"/>
      <c r="K621" s="33"/>
    </row>
    <row r="622" spans="9:11" x14ac:dyDescent="0.25">
      <c r="I622" s="77"/>
      <c r="K622" s="33"/>
    </row>
    <row r="623" spans="9:11" x14ac:dyDescent="0.25">
      <c r="I623" s="77"/>
      <c r="K623" s="33"/>
    </row>
    <row r="624" spans="9:11" x14ac:dyDescent="0.25">
      <c r="I624" s="77"/>
      <c r="K624" s="33"/>
    </row>
    <row r="625" spans="9:11" x14ac:dyDescent="0.25">
      <c r="I625" s="77"/>
      <c r="K625" s="33"/>
    </row>
    <row r="626" spans="9:11" x14ac:dyDescent="0.25">
      <c r="I626" s="77"/>
    </row>
    <row r="627" spans="9:11" x14ac:dyDescent="0.25">
      <c r="I627" s="77"/>
    </row>
    <row r="628" spans="9:11" x14ac:dyDescent="0.25">
      <c r="I628" s="77"/>
    </row>
    <row r="629" spans="9:11" x14ac:dyDescent="0.25">
      <c r="I629" s="77"/>
    </row>
    <row r="630" spans="9:11" x14ac:dyDescent="0.25">
      <c r="I630" s="77"/>
    </row>
    <row r="631" spans="9:11" x14ac:dyDescent="0.25">
      <c r="I631" s="77"/>
    </row>
    <row r="632" spans="9:11" x14ac:dyDescent="0.25">
      <c r="I632" s="77"/>
    </row>
    <row r="633" spans="9:11" x14ac:dyDescent="0.25">
      <c r="I633" s="77"/>
    </row>
    <row r="634" spans="9:11" x14ac:dyDescent="0.25">
      <c r="I634" s="77"/>
    </row>
    <row r="635" spans="9:11" x14ac:dyDescent="0.25">
      <c r="I635" s="77"/>
    </row>
    <row r="636" spans="9:11" x14ac:dyDescent="0.25">
      <c r="I636" s="77"/>
    </row>
    <row r="637" spans="9:11" x14ac:dyDescent="0.25">
      <c r="I637" s="77"/>
    </row>
    <row r="638" spans="9:11" x14ac:dyDescent="0.25">
      <c r="I638" s="77"/>
    </row>
    <row r="639" spans="9:11" x14ac:dyDescent="0.25">
      <c r="I639" s="77"/>
    </row>
    <row r="640" spans="9:11" x14ac:dyDescent="0.25">
      <c r="I640" s="77"/>
    </row>
    <row r="641" spans="9:9" x14ac:dyDescent="0.25">
      <c r="I641" s="77"/>
    </row>
    <row r="642" spans="9:9" x14ac:dyDescent="0.25">
      <c r="I642" s="77"/>
    </row>
    <row r="643" spans="9:9" x14ac:dyDescent="0.25">
      <c r="I643" s="77"/>
    </row>
    <row r="644" spans="9:9" x14ac:dyDescent="0.25">
      <c r="I644" s="77"/>
    </row>
    <row r="645" spans="9:9" x14ac:dyDescent="0.25">
      <c r="I645" s="77"/>
    </row>
    <row r="646" spans="9:9" x14ac:dyDescent="0.25">
      <c r="I646" s="77"/>
    </row>
    <row r="647" spans="9:9" x14ac:dyDescent="0.25">
      <c r="I647" s="77"/>
    </row>
    <row r="648" spans="9:9" x14ac:dyDescent="0.25">
      <c r="I648" s="77"/>
    </row>
    <row r="649" spans="9:9" x14ac:dyDescent="0.25">
      <c r="I649" s="77"/>
    </row>
    <row r="650" spans="9:9" x14ac:dyDescent="0.25">
      <c r="I650" s="77"/>
    </row>
    <row r="651" spans="9:9" x14ac:dyDescent="0.25">
      <c r="I651" s="77"/>
    </row>
    <row r="652" spans="9:9" x14ac:dyDescent="0.25">
      <c r="I652" s="77"/>
    </row>
    <row r="653" spans="9:9" x14ac:dyDescent="0.25">
      <c r="I653" s="77"/>
    </row>
    <row r="654" spans="9:9" x14ac:dyDescent="0.25">
      <c r="I654" s="77"/>
    </row>
    <row r="655" spans="9:9" x14ac:dyDescent="0.25">
      <c r="I655" s="77"/>
    </row>
    <row r="656" spans="9:9" x14ac:dyDescent="0.25">
      <c r="I656" s="77"/>
    </row>
    <row r="657" spans="9:9" x14ac:dyDescent="0.25">
      <c r="I657" s="77"/>
    </row>
    <row r="658" spans="9:9" x14ac:dyDescent="0.25">
      <c r="I658" s="77"/>
    </row>
    <row r="659" spans="9:9" x14ac:dyDescent="0.25">
      <c r="I659" s="77"/>
    </row>
    <row r="660" spans="9:9" x14ac:dyDescent="0.25">
      <c r="I660" s="77"/>
    </row>
    <row r="661" spans="9:9" x14ac:dyDescent="0.25">
      <c r="I661" s="77"/>
    </row>
    <row r="662" spans="9:9" x14ac:dyDescent="0.25">
      <c r="I662" s="77"/>
    </row>
    <row r="663" spans="9:9" x14ac:dyDescent="0.25">
      <c r="I663" s="77"/>
    </row>
    <row r="664" spans="9:9" x14ac:dyDescent="0.25">
      <c r="I664" s="77"/>
    </row>
    <row r="665" spans="9:9" x14ac:dyDescent="0.25">
      <c r="I665" s="77"/>
    </row>
    <row r="666" spans="9:9" x14ac:dyDescent="0.25">
      <c r="I666" s="77"/>
    </row>
    <row r="667" spans="9:9" x14ac:dyDescent="0.25">
      <c r="I667" s="77"/>
    </row>
    <row r="668" spans="9:9" x14ac:dyDescent="0.25">
      <c r="I668" s="77"/>
    </row>
    <row r="669" spans="9:9" x14ac:dyDescent="0.25">
      <c r="I669" s="77"/>
    </row>
    <row r="670" spans="9:9" x14ac:dyDescent="0.25">
      <c r="I670" s="77"/>
    </row>
    <row r="671" spans="9:9" x14ac:dyDescent="0.25">
      <c r="I671" s="77"/>
    </row>
    <row r="672" spans="9:9" x14ac:dyDescent="0.25">
      <c r="I672" s="77"/>
    </row>
    <row r="673" spans="9:9" x14ac:dyDescent="0.25">
      <c r="I673" s="77"/>
    </row>
    <row r="674" spans="9:9" x14ac:dyDescent="0.25">
      <c r="I674" s="77"/>
    </row>
    <row r="675" spans="9:9" x14ac:dyDescent="0.25">
      <c r="I675" s="77"/>
    </row>
    <row r="676" spans="9:9" x14ac:dyDescent="0.25">
      <c r="I676" s="77"/>
    </row>
    <row r="677" spans="9:9" x14ac:dyDescent="0.25">
      <c r="I677" s="77"/>
    </row>
    <row r="678" spans="9:9" x14ac:dyDescent="0.25">
      <c r="I678" s="77"/>
    </row>
    <row r="679" spans="9:9" x14ac:dyDescent="0.25">
      <c r="I679" s="77"/>
    </row>
    <row r="680" spans="9:9" x14ac:dyDescent="0.25">
      <c r="I680" s="77"/>
    </row>
    <row r="681" spans="9:9" x14ac:dyDescent="0.25">
      <c r="I681" s="77"/>
    </row>
    <row r="682" spans="9:9" x14ac:dyDescent="0.25">
      <c r="I682" s="77"/>
    </row>
    <row r="683" spans="9:9" x14ac:dyDescent="0.25">
      <c r="I683" s="77"/>
    </row>
    <row r="684" spans="9:9" x14ac:dyDescent="0.25">
      <c r="I684" s="77"/>
    </row>
    <row r="685" spans="9:9" x14ac:dyDescent="0.25">
      <c r="I685" s="77"/>
    </row>
    <row r="686" spans="9:9" x14ac:dyDescent="0.25">
      <c r="I686" s="77"/>
    </row>
    <row r="687" spans="9:9" x14ac:dyDescent="0.25">
      <c r="I687" s="77"/>
    </row>
    <row r="688" spans="9:9" x14ac:dyDescent="0.25">
      <c r="I688" s="77"/>
    </row>
    <row r="689" spans="9:9" x14ac:dyDescent="0.25">
      <c r="I689" s="77"/>
    </row>
    <row r="690" spans="9:9" x14ac:dyDescent="0.25">
      <c r="I690" s="77"/>
    </row>
    <row r="691" spans="9:9" x14ac:dyDescent="0.25">
      <c r="I691" s="77"/>
    </row>
    <row r="692" spans="9:9" x14ac:dyDescent="0.25">
      <c r="I692" s="77"/>
    </row>
    <row r="693" spans="9:9" x14ac:dyDescent="0.25">
      <c r="I693" s="77"/>
    </row>
    <row r="694" spans="9:9" x14ac:dyDescent="0.25">
      <c r="I694" s="77"/>
    </row>
    <row r="695" spans="9:9" x14ac:dyDescent="0.25">
      <c r="I695" s="77"/>
    </row>
    <row r="696" spans="9:9" x14ac:dyDescent="0.25">
      <c r="I696" s="77"/>
    </row>
    <row r="697" spans="9:9" x14ac:dyDescent="0.25">
      <c r="I697" s="77"/>
    </row>
    <row r="698" spans="9:9" x14ac:dyDescent="0.25">
      <c r="I698" s="77"/>
    </row>
    <row r="699" spans="9:9" x14ac:dyDescent="0.25">
      <c r="I699" s="77"/>
    </row>
    <row r="700" spans="9:9" x14ac:dyDescent="0.25">
      <c r="I700" s="77"/>
    </row>
    <row r="701" spans="9:9" x14ac:dyDescent="0.25">
      <c r="I701" s="77"/>
    </row>
    <row r="702" spans="9:9" x14ac:dyDescent="0.25">
      <c r="I702" s="77"/>
    </row>
    <row r="703" spans="9:9" x14ac:dyDescent="0.25">
      <c r="I703" s="77"/>
    </row>
    <row r="704" spans="9:9" x14ac:dyDescent="0.25">
      <c r="I704" s="77"/>
    </row>
    <row r="705" spans="9:9" x14ac:dyDescent="0.25">
      <c r="I705" s="77"/>
    </row>
    <row r="706" spans="9:9" x14ac:dyDescent="0.25">
      <c r="I706" s="77"/>
    </row>
    <row r="707" spans="9:9" x14ac:dyDescent="0.25">
      <c r="I707" s="77"/>
    </row>
    <row r="708" spans="9:9" x14ac:dyDescent="0.25">
      <c r="I708" s="77"/>
    </row>
    <row r="709" spans="9:9" x14ac:dyDescent="0.25">
      <c r="I709" s="77"/>
    </row>
    <row r="710" spans="9:9" x14ac:dyDescent="0.25">
      <c r="I710" s="77"/>
    </row>
    <row r="711" spans="9:9" x14ac:dyDescent="0.25">
      <c r="I711" s="77"/>
    </row>
    <row r="712" spans="9:9" x14ac:dyDescent="0.25">
      <c r="I712" s="77"/>
    </row>
    <row r="713" spans="9:9" x14ac:dyDescent="0.25">
      <c r="I713" s="77"/>
    </row>
    <row r="714" spans="9:9" x14ac:dyDescent="0.25">
      <c r="I714" s="77"/>
    </row>
    <row r="715" spans="9:9" x14ac:dyDescent="0.25">
      <c r="I715" s="77"/>
    </row>
    <row r="716" spans="9:9" x14ac:dyDescent="0.25">
      <c r="I716" s="77"/>
    </row>
    <row r="717" spans="9:9" x14ac:dyDescent="0.25">
      <c r="I717" s="77"/>
    </row>
    <row r="718" spans="9:9" x14ac:dyDescent="0.25">
      <c r="I718" s="77"/>
    </row>
    <row r="719" spans="9:9" x14ac:dyDescent="0.25">
      <c r="I719" s="77"/>
    </row>
    <row r="720" spans="9:9" x14ac:dyDescent="0.25">
      <c r="I720" s="77"/>
    </row>
    <row r="721" spans="9:9" x14ac:dyDescent="0.25">
      <c r="I721" s="77"/>
    </row>
    <row r="722" spans="9:9" x14ac:dyDescent="0.25">
      <c r="I722" s="77"/>
    </row>
    <row r="723" spans="9:9" x14ac:dyDescent="0.25">
      <c r="I723" s="77"/>
    </row>
    <row r="724" spans="9:9" x14ac:dyDescent="0.25">
      <c r="I724" s="77"/>
    </row>
    <row r="725" spans="9:9" x14ac:dyDescent="0.25">
      <c r="I725" s="77"/>
    </row>
    <row r="726" spans="9:9" x14ac:dyDescent="0.25">
      <c r="I726" s="77"/>
    </row>
    <row r="727" spans="9:9" x14ac:dyDescent="0.25">
      <c r="I727" s="77"/>
    </row>
    <row r="728" spans="9:9" x14ac:dyDescent="0.25">
      <c r="I728" s="77"/>
    </row>
    <row r="729" spans="9:9" x14ac:dyDescent="0.25">
      <c r="I729" s="77"/>
    </row>
    <row r="730" spans="9:9" x14ac:dyDescent="0.25">
      <c r="I730" s="77"/>
    </row>
    <row r="731" spans="9:9" x14ac:dyDescent="0.25">
      <c r="I731" s="77"/>
    </row>
    <row r="732" spans="9:9" x14ac:dyDescent="0.25">
      <c r="I732" s="77"/>
    </row>
    <row r="733" spans="9:9" x14ac:dyDescent="0.25">
      <c r="I733" s="77"/>
    </row>
    <row r="734" spans="9:9" x14ac:dyDescent="0.25">
      <c r="I734" s="77"/>
    </row>
    <row r="735" spans="9:9" x14ac:dyDescent="0.25">
      <c r="I735" s="77"/>
    </row>
    <row r="736" spans="9:9" x14ac:dyDescent="0.25">
      <c r="I736" s="77"/>
    </row>
    <row r="737" spans="9:9" x14ac:dyDescent="0.25">
      <c r="I737" s="77"/>
    </row>
    <row r="738" spans="9:9" x14ac:dyDescent="0.25">
      <c r="I738" s="77"/>
    </row>
    <row r="739" spans="9:9" x14ac:dyDescent="0.25">
      <c r="I739" s="77"/>
    </row>
    <row r="740" spans="9:9" x14ac:dyDescent="0.25">
      <c r="I740" s="77"/>
    </row>
    <row r="741" spans="9:9" x14ac:dyDescent="0.25">
      <c r="I741" s="77"/>
    </row>
    <row r="742" spans="9:9" x14ac:dyDescent="0.25">
      <c r="I742" s="77"/>
    </row>
    <row r="743" spans="9:9" x14ac:dyDescent="0.25">
      <c r="I743" s="77"/>
    </row>
    <row r="744" spans="9:9" x14ac:dyDescent="0.25">
      <c r="I744" s="77"/>
    </row>
    <row r="745" spans="9:9" x14ac:dyDescent="0.25">
      <c r="I745" s="77"/>
    </row>
    <row r="746" spans="9:9" x14ac:dyDescent="0.25">
      <c r="I746" s="77"/>
    </row>
    <row r="747" spans="9:9" x14ac:dyDescent="0.25">
      <c r="I747" s="77"/>
    </row>
    <row r="748" spans="9:9" x14ac:dyDescent="0.25">
      <c r="I748" s="77"/>
    </row>
    <row r="749" spans="9:9" x14ac:dyDescent="0.25">
      <c r="I749" s="77"/>
    </row>
    <row r="750" spans="9:9" x14ac:dyDescent="0.25">
      <c r="I750" s="77"/>
    </row>
    <row r="751" spans="9:9" x14ac:dyDescent="0.25">
      <c r="I751" s="77"/>
    </row>
    <row r="752" spans="9:9" x14ac:dyDescent="0.25">
      <c r="I752" s="77"/>
    </row>
    <row r="753" spans="9:9" x14ac:dyDescent="0.25">
      <c r="I753" s="77"/>
    </row>
    <row r="754" spans="9:9" x14ac:dyDescent="0.25">
      <c r="I754" s="77"/>
    </row>
    <row r="755" spans="9:9" x14ac:dyDescent="0.25">
      <c r="I755" s="77"/>
    </row>
    <row r="756" spans="9:9" x14ac:dyDescent="0.25">
      <c r="I756" s="77"/>
    </row>
    <row r="757" spans="9:9" x14ac:dyDescent="0.25">
      <c r="I757" s="77"/>
    </row>
    <row r="758" spans="9:9" x14ac:dyDescent="0.25">
      <c r="I758" s="77"/>
    </row>
    <row r="759" spans="9:9" x14ac:dyDescent="0.25">
      <c r="I759" s="77"/>
    </row>
    <row r="760" spans="9:9" x14ac:dyDescent="0.25">
      <c r="I760" s="77"/>
    </row>
    <row r="761" spans="9:9" x14ac:dyDescent="0.25">
      <c r="I761" s="77"/>
    </row>
    <row r="762" spans="9:9" x14ac:dyDescent="0.25">
      <c r="I762" s="77"/>
    </row>
    <row r="763" spans="9:9" x14ac:dyDescent="0.25">
      <c r="I763" s="77"/>
    </row>
    <row r="764" spans="9:9" x14ac:dyDescent="0.25">
      <c r="I764" s="77"/>
    </row>
    <row r="765" spans="9:9" x14ac:dyDescent="0.25">
      <c r="I765" s="77"/>
    </row>
    <row r="766" spans="9:9" x14ac:dyDescent="0.25">
      <c r="I766" s="77"/>
    </row>
    <row r="767" spans="9:9" x14ac:dyDescent="0.25">
      <c r="I767" s="77"/>
    </row>
    <row r="768" spans="9:9" x14ac:dyDescent="0.25">
      <c r="I768" s="77"/>
    </row>
    <row r="769" spans="9:9" x14ac:dyDescent="0.25">
      <c r="I769" s="77"/>
    </row>
    <row r="770" spans="9:9" x14ac:dyDescent="0.25">
      <c r="I770" s="77"/>
    </row>
    <row r="771" spans="9:9" x14ac:dyDescent="0.25">
      <c r="I771" s="77"/>
    </row>
    <row r="772" spans="9:9" x14ac:dyDescent="0.25">
      <c r="I772" s="77"/>
    </row>
    <row r="773" spans="9:9" x14ac:dyDescent="0.25">
      <c r="I773" s="77"/>
    </row>
    <row r="774" spans="9:9" x14ac:dyDescent="0.25">
      <c r="I774" s="77"/>
    </row>
    <row r="775" spans="9:9" x14ac:dyDescent="0.25">
      <c r="I775" s="77"/>
    </row>
    <row r="776" spans="9:9" x14ac:dyDescent="0.25">
      <c r="I776" s="77"/>
    </row>
    <row r="777" spans="9:9" x14ac:dyDescent="0.25">
      <c r="I777" s="77"/>
    </row>
    <row r="778" spans="9:9" x14ac:dyDescent="0.25">
      <c r="I778" s="77"/>
    </row>
    <row r="779" spans="9:9" x14ac:dyDescent="0.25">
      <c r="I779" s="77"/>
    </row>
    <row r="780" spans="9:9" x14ac:dyDescent="0.25">
      <c r="I780" s="77"/>
    </row>
    <row r="781" spans="9:9" x14ac:dyDescent="0.25">
      <c r="I781" s="77"/>
    </row>
    <row r="782" spans="9:9" x14ac:dyDescent="0.25">
      <c r="I782" s="77"/>
    </row>
    <row r="783" spans="9:9" x14ac:dyDescent="0.25">
      <c r="I783" s="77"/>
    </row>
    <row r="784" spans="9:9" x14ac:dyDescent="0.25">
      <c r="I784" s="77"/>
    </row>
    <row r="785" spans="9:9" x14ac:dyDescent="0.25">
      <c r="I785" s="77"/>
    </row>
    <row r="786" spans="9:9" x14ac:dyDescent="0.25">
      <c r="I786" s="77"/>
    </row>
    <row r="787" spans="9:9" x14ac:dyDescent="0.25">
      <c r="I787" s="77"/>
    </row>
    <row r="788" spans="9:9" x14ac:dyDescent="0.25">
      <c r="I788" s="77"/>
    </row>
    <row r="789" spans="9:9" x14ac:dyDescent="0.25">
      <c r="I789" s="77"/>
    </row>
    <row r="790" spans="9:9" x14ac:dyDescent="0.25">
      <c r="I790" s="77"/>
    </row>
    <row r="791" spans="9:9" x14ac:dyDescent="0.25">
      <c r="I791" s="77"/>
    </row>
    <row r="792" spans="9:9" x14ac:dyDescent="0.25">
      <c r="I792" s="77"/>
    </row>
    <row r="793" spans="9:9" x14ac:dyDescent="0.25">
      <c r="I793" s="77"/>
    </row>
    <row r="794" spans="9:9" x14ac:dyDescent="0.25">
      <c r="I794" s="77"/>
    </row>
    <row r="795" spans="9:9" x14ac:dyDescent="0.25">
      <c r="I795" s="77"/>
    </row>
    <row r="796" spans="9:9" x14ac:dyDescent="0.25">
      <c r="I796" s="77"/>
    </row>
    <row r="797" spans="9:9" x14ac:dyDescent="0.25">
      <c r="I797" s="77"/>
    </row>
    <row r="798" spans="9:9" x14ac:dyDescent="0.25">
      <c r="I798" s="77"/>
    </row>
    <row r="799" spans="9:9" x14ac:dyDescent="0.25">
      <c r="I799" s="77"/>
    </row>
    <row r="800" spans="9:9" x14ac:dyDescent="0.25">
      <c r="I800" s="77"/>
    </row>
    <row r="801" spans="9:9" x14ac:dyDescent="0.25">
      <c r="I801" s="77"/>
    </row>
    <row r="802" spans="9:9" x14ac:dyDescent="0.25">
      <c r="I802" s="77"/>
    </row>
    <row r="803" spans="9:9" x14ac:dyDescent="0.25">
      <c r="I803" s="77"/>
    </row>
    <row r="804" spans="9:9" x14ac:dyDescent="0.25">
      <c r="I804" s="77"/>
    </row>
    <row r="805" spans="9:9" x14ac:dyDescent="0.25">
      <c r="I805" s="77"/>
    </row>
    <row r="806" spans="9:9" x14ac:dyDescent="0.25">
      <c r="I806" s="77"/>
    </row>
    <row r="807" spans="9:9" x14ac:dyDescent="0.25">
      <c r="I807" s="77"/>
    </row>
    <row r="808" spans="9:9" x14ac:dyDescent="0.25">
      <c r="I808" s="77"/>
    </row>
    <row r="809" spans="9:9" x14ac:dyDescent="0.25">
      <c r="I809" s="77"/>
    </row>
    <row r="810" spans="9:9" x14ac:dyDescent="0.25">
      <c r="I810" s="77"/>
    </row>
    <row r="811" spans="9:9" x14ac:dyDescent="0.25">
      <c r="I811" s="77"/>
    </row>
    <row r="812" spans="9:9" x14ac:dyDescent="0.25">
      <c r="I812" s="77"/>
    </row>
    <row r="813" spans="9:9" x14ac:dyDescent="0.25">
      <c r="I813" s="77"/>
    </row>
    <row r="814" spans="9:9" x14ac:dyDescent="0.25">
      <c r="I814" s="77"/>
    </row>
    <row r="815" spans="9:9" x14ac:dyDescent="0.25">
      <c r="I815" s="77"/>
    </row>
    <row r="816" spans="9:9" x14ac:dyDescent="0.25">
      <c r="I816" s="77"/>
    </row>
    <row r="817" spans="9:9" x14ac:dyDescent="0.25">
      <c r="I817" s="77"/>
    </row>
    <row r="818" spans="9:9" x14ac:dyDescent="0.25">
      <c r="I818" s="77"/>
    </row>
    <row r="819" spans="9:9" x14ac:dyDescent="0.25">
      <c r="I819" s="77"/>
    </row>
    <row r="820" spans="9:9" x14ac:dyDescent="0.25">
      <c r="I820" s="77"/>
    </row>
    <row r="821" spans="9:9" x14ac:dyDescent="0.25">
      <c r="I821" s="77"/>
    </row>
    <row r="822" spans="9:9" x14ac:dyDescent="0.25">
      <c r="I822" s="77"/>
    </row>
    <row r="823" spans="9:9" x14ac:dyDescent="0.25">
      <c r="I823" s="77"/>
    </row>
    <row r="824" spans="9:9" x14ac:dyDescent="0.25">
      <c r="I824" s="77"/>
    </row>
    <row r="825" spans="9:9" x14ac:dyDescent="0.25">
      <c r="I825" s="77"/>
    </row>
    <row r="826" spans="9:9" x14ac:dyDescent="0.25">
      <c r="I826" s="77"/>
    </row>
    <row r="827" spans="9:9" x14ac:dyDescent="0.25">
      <c r="I827" s="77"/>
    </row>
    <row r="828" spans="9:9" x14ac:dyDescent="0.25">
      <c r="I828" s="77"/>
    </row>
    <row r="829" spans="9:9" x14ac:dyDescent="0.25">
      <c r="I829" s="77"/>
    </row>
    <row r="830" spans="9:9" x14ac:dyDescent="0.25">
      <c r="I830" s="77"/>
    </row>
    <row r="831" spans="9:9" x14ac:dyDescent="0.25">
      <c r="I831" s="77"/>
    </row>
    <row r="832" spans="9:9" x14ac:dyDescent="0.25">
      <c r="I832" s="77"/>
    </row>
    <row r="833" spans="9:9" x14ac:dyDescent="0.25">
      <c r="I833" s="77"/>
    </row>
    <row r="834" spans="9:9" x14ac:dyDescent="0.25">
      <c r="I834" s="77"/>
    </row>
    <row r="835" spans="9:9" x14ac:dyDescent="0.25">
      <c r="I835" s="77"/>
    </row>
    <row r="836" spans="9:9" x14ac:dyDescent="0.25">
      <c r="I836" s="77"/>
    </row>
    <row r="837" spans="9:9" x14ac:dyDescent="0.25">
      <c r="I837" s="77"/>
    </row>
    <row r="838" spans="9:9" x14ac:dyDescent="0.25">
      <c r="I838" s="77"/>
    </row>
    <row r="839" spans="9:9" x14ac:dyDescent="0.25">
      <c r="I839" s="77"/>
    </row>
    <row r="840" spans="9:9" x14ac:dyDescent="0.25">
      <c r="I840" s="77"/>
    </row>
    <row r="841" spans="9:9" x14ac:dyDescent="0.25">
      <c r="I841" s="77"/>
    </row>
    <row r="842" spans="9:9" x14ac:dyDescent="0.25">
      <c r="I842" s="77"/>
    </row>
    <row r="843" spans="9:9" x14ac:dyDescent="0.25">
      <c r="I843" s="77"/>
    </row>
    <row r="844" spans="9:9" x14ac:dyDescent="0.25">
      <c r="I844" s="77"/>
    </row>
    <row r="845" spans="9:9" x14ac:dyDescent="0.25">
      <c r="I845" s="77"/>
    </row>
    <row r="846" spans="9:9" x14ac:dyDescent="0.25">
      <c r="I846" s="77"/>
    </row>
    <row r="847" spans="9:9" x14ac:dyDescent="0.25">
      <c r="I847" s="77"/>
    </row>
    <row r="848" spans="9:9" x14ac:dyDescent="0.25">
      <c r="I848" s="77"/>
    </row>
    <row r="849" spans="9:9" x14ac:dyDescent="0.25">
      <c r="I849" s="77"/>
    </row>
    <row r="850" spans="9:9" x14ac:dyDescent="0.25">
      <c r="I850" s="77"/>
    </row>
    <row r="851" spans="9:9" x14ac:dyDescent="0.25">
      <c r="I851" s="77"/>
    </row>
    <row r="852" spans="9:9" x14ac:dyDescent="0.25">
      <c r="I852" s="77"/>
    </row>
    <row r="853" spans="9:9" x14ac:dyDescent="0.25">
      <c r="I853" s="77"/>
    </row>
    <row r="854" spans="9:9" x14ac:dyDescent="0.25">
      <c r="I854" s="77"/>
    </row>
    <row r="855" spans="9:9" x14ac:dyDescent="0.25">
      <c r="I855" s="77"/>
    </row>
    <row r="856" spans="9:9" x14ac:dyDescent="0.25">
      <c r="I856" s="77"/>
    </row>
    <row r="857" spans="9:9" x14ac:dyDescent="0.25">
      <c r="I857" s="77"/>
    </row>
    <row r="858" spans="9:9" x14ac:dyDescent="0.25">
      <c r="I858" s="77"/>
    </row>
    <row r="859" spans="9:9" x14ac:dyDescent="0.25">
      <c r="I859" s="77"/>
    </row>
    <row r="860" spans="9:9" x14ac:dyDescent="0.25">
      <c r="I860" s="77"/>
    </row>
    <row r="861" spans="9:9" x14ac:dyDescent="0.25">
      <c r="I861" s="77"/>
    </row>
    <row r="862" spans="9:9" x14ac:dyDescent="0.25">
      <c r="I862" s="77"/>
    </row>
    <row r="863" spans="9:9" x14ac:dyDescent="0.25">
      <c r="I863" s="77"/>
    </row>
    <row r="864" spans="9:9" x14ac:dyDescent="0.25">
      <c r="I864" s="77"/>
    </row>
    <row r="865" spans="9:9" x14ac:dyDescent="0.25">
      <c r="I865" s="77"/>
    </row>
    <row r="866" spans="9:9" x14ac:dyDescent="0.25">
      <c r="I866" s="77"/>
    </row>
    <row r="867" spans="9:9" x14ac:dyDescent="0.25">
      <c r="I867" s="77"/>
    </row>
    <row r="868" spans="9:9" x14ac:dyDescent="0.25">
      <c r="I868" s="77"/>
    </row>
    <row r="869" spans="9:9" x14ac:dyDescent="0.25">
      <c r="I869" s="77"/>
    </row>
    <row r="870" spans="9:9" x14ac:dyDescent="0.25">
      <c r="I870" s="77"/>
    </row>
    <row r="871" spans="9:9" x14ac:dyDescent="0.25">
      <c r="I871" s="77"/>
    </row>
    <row r="872" spans="9:9" x14ac:dyDescent="0.25">
      <c r="I872" s="77"/>
    </row>
    <row r="873" spans="9:9" x14ac:dyDescent="0.25">
      <c r="I873" s="77"/>
    </row>
    <row r="874" spans="9:9" x14ac:dyDescent="0.25">
      <c r="I874" s="77"/>
    </row>
    <row r="875" spans="9:9" x14ac:dyDescent="0.25">
      <c r="I875" s="77"/>
    </row>
    <row r="876" spans="9:9" x14ac:dyDescent="0.25">
      <c r="I876" s="77"/>
    </row>
    <row r="877" spans="9:9" x14ac:dyDescent="0.25">
      <c r="I877" s="77"/>
    </row>
    <row r="878" spans="9:9" x14ac:dyDescent="0.25">
      <c r="I878" s="77"/>
    </row>
    <row r="879" spans="9:9" x14ac:dyDescent="0.25">
      <c r="I879" s="77"/>
    </row>
    <row r="880" spans="9:9" x14ac:dyDescent="0.25">
      <c r="I880" s="77"/>
    </row>
    <row r="881" spans="9:9" x14ac:dyDescent="0.25">
      <c r="I881" s="77"/>
    </row>
    <row r="882" spans="9:9" x14ac:dyDescent="0.25">
      <c r="I882" s="77"/>
    </row>
    <row r="883" spans="9:9" x14ac:dyDescent="0.25">
      <c r="I883" s="77"/>
    </row>
    <row r="884" spans="9:9" x14ac:dyDescent="0.25">
      <c r="I884" s="77"/>
    </row>
    <row r="885" spans="9:9" x14ac:dyDescent="0.25">
      <c r="I885" s="77"/>
    </row>
    <row r="886" spans="9:9" x14ac:dyDescent="0.25">
      <c r="I886" s="77"/>
    </row>
    <row r="887" spans="9:9" x14ac:dyDescent="0.25">
      <c r="I887" s="77"/>
    </row>
    <row r="888" spans="9:9" x14ac:dyDescent="0.25">
      <c r="I888" s="77"/>
    </row>
    <row r="889" spans="9:9" x14ac:dyDescent="0.25">
      <c r="I889" s="77"/>
    </row>
    <row r="890" spans="9:9" x14ac:dyDescent="0.25">
      <c r="I890" s="77"/>
    </row>
    <row r="891" spans="9:9" x14ac:dyDescent="0.25">
      <c r="I891" s="77"/>
    </row>
    <row r="892" spans="9:9" x14ac:dyDescent="0.25">
      <c r="I892" s="77"/>
    </row>
    <row r="893" spans="9:9" x14ac:dyDescent="0.25">
      <c r="I893" s="77"/>
    </row>
    <row r="894" spans="9:9" x14ac:dyDescent="0.25">
      <c r="I894" s="77"/>
    </row>
  </sheetData>
  <pageMargins left="0.7" right="0.7" top="0.75" bottom="0.75" header="0.3" footer="0.3"/>
  <pageSetup orientation="portrait" verticalDpi="0"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
  <sheetViews>
    <sheetView workbookViewId="0">
      <selection activeCell="G17" sqref="G17"/>
    </sheetView>
  </sheetViews>
  <sheetFormatPr baseColWidth="10" defaultRowHeight="15" x14ac:dyDescent="0.25"/>
  <sheetData>
    <row r="2" spans="1:2" x14ac:dyDescent="0.25">
      <c r="A2">
        <v>1</v>
      </c>
      <c r="B2" t="s">
        <v>419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92"/>
  <sheetViews>
    <sheetView topLeftCell="A41" workbookViewId="0">
      <selection activeCell="C90" sqref="C90"/>
    </sheetView>
  </sheetViews>
  <sheetFormatPr baseColWidth="10" defaultRowHeight="15" x14ac:dyDescent="0.25"/>
  <cols>
    <col min="7" max="7" width="12" customWidth="1"/>
  </cols>
  <sheetData>
    <row r="1" spans="2:21" x14ac:dyDescent="0.25">
      <c r="B1" t="s">
        <v>422</v>
      </c>
      <c r="D1" t="s">
        <v>436</v>
      </c>
    </row>
    <row r="2" spans="2:21" x14ac:dyDescent="0.25">
      <c r="B2" t="s">
        <v>437</v>
      </c>
    </row>
    <row r="3" spans="2:21" x14ac:dyDescent="0.25">
      <c r="B3" s="34" t="s">
        <v>438</v>
      </c>
    </row>
    <row r="4" spans="2:21" x14ac:dyDescent="0.25">
      <c r="B4" t="s">
        <v>439</v>
      </c>
    </row>
    <row r="5" spans="2:21" x14ac:dyDescent="0.25">
      <c r="B5" s="34" t="s">
        <v>440</v>
      </c>
    </row>
    <row r="6" spans="2:21" x14ac:dyDescent="0.25">
      <c r="B6" s="34" t="s">
        <v>441</v>
      </c>
    </row>
    <row r="7" spans="2:21" x14ac:dyDescent="0.25">
      <c r="B7" t="s">
        <v>442</v>
      </c>
    </row>
    <row r="8" spans="2:21" x14ac:dyDescent="0.25">
      <c r="B8" s="34" t="s">
        <v>443</v>
      </c>
      <c r="E8" t="s">
        <v>444</v>
      </c>
      <c r="G8" s="34" t="s">
        <v>445</v>
      </c>
      <c r="I8" t="s">
        <v>446</v>
      </c>
      <c r="P8" t="s">
        <v>447</v>
      </c>
      <c r="S8" t="s">
        <v>448</v>
      </c>
      <c r="U8" t="s">
        <v>449</v>
      </c>
    </row>
    <row r="10" spans="2:21" ht="18" x14ac:dyDescent="0.3">
      <c r="B10" s="35" t="s">
        <v>450</v>
      </c>
    </row>
    <row r="11" spans="2:21" ht="18" x14ac:dyDescent="0.3">
      <c r="B11" s="35"/>
    </row>
    <row r="12" spans="2:21" ht="18" x14ac:dyDescent="0.3">
      <c r="B12" s="35" t="s">
        <v>451</v>
      </c>
    </row>
    <row r="13" spans="2:21" ht="18" x14ac:dyDescent="0.3">
      <c r="B13" s="35"/>
    </row>
    <row r="14" spans="2:21" ht="18" x14ac:dyDescent="0.3">
      <c r="B14" s="35" t="s">
        <v>452</v>
      </c>
    </row>
    <row r="15" spans="2:21" ht="18" x14ac:dyDescent="0.3">
      <c r="B15" s="35"/>
    </row>
    <row r="16" spans="2:21" ht="18" x14ac:dyDescent="0.3">
      <c r="B16" s="35" t="s">
        <v>453</v>
      </c>
    </row>
    <row r="17" spans="2:2" ht="18" x14ac:dyDescent="0.3">
      <c r="B17" s="35" t="s">
        <v>454</v>
      </c>
    </row>
    <row r="18" spans="2:2" ht="18" x14ac:dyDescent="0.3">
      <c r="B18" s="35" t="s">
        <v>455</v>
      </c>
    </row>
    <row r="19" spans="2:2" ht="18" x14ac:dyDescent="0.3">
      <c r="B19" s="35" t="s">
        <v>456</v>
      </c>
    </row>
    <row r="20" spans="2:2" ht="18" x14ac:dyDescent="0.3">
      <c r="B20" s="35" t="s">
        <v>457</v>
      </c>
    </row>
    <row r="21" spans="2:2" ht="18" x14ac:dyDescent="0.3">
      <c r="B21" s="35" t="s">
        <v>458</v>
      </c>
    </row>
    <row r="22" spans="2:2" ht="18" x14ac:dyDescent="0.3">
      <c r="B22" s="35" t="s">
        <v>459</v>
      </c>
    </row>
    <row r="23" spans="2:2" ht="18" x14ac:dyDescent="0.3">
      <c r="B23" s="35" t="s">
        <v>460</v>
      </c>
    </row>
    <row r="24" spans="2:2" ht="18" x14ac:dyDescent="0.3">
      <c r="B24" s="35"/>
    </row>
    <row r="25" spans="2:2" ht="18" x14ac:dyDescent="0.3">
      <c r="B25" s="35" t="s">
        <v>461</v>
      </c>
    </row>
    <row r="26" spans="2:2" ht="18" x14ac:dyDescent="0.3">
      <c r="B26" s="35"/>
    </row>
    <row r="27" spans="2:2" ht="18" x14ac:dyDescent="0.3">
      <c r="B27" s="35" t="s">
        <v>462</v>
      </c>
    </row>
    <row r="28" spans="2:2" ht="18" x14ac:dyDescent="0.3">
      <c r="B28" s="35" t="s">
        <v>463</v>
      </c>
    </row>
    <row r="29" spans="2:2" ht="18" x14ac:dyDescent="0.3">
      <c r="B29" s="35" t="s">
        <v>464</v>
      </c>
    </row>
    <row r="30" spans="2:2" ht="18" x14ac:dyDescent="0.3">
      <c r="B30" s="35" t="s">
        <v>465</v>
      </c>
    </row>
    <row r="31" spans="2:2" ht="18" x14ac:dyDescent="0.3">
      <c r="B31" s="35" t="s">
        <v>466</v>
      </c>
    </row>
    <row r="32" spans="2:2" ht="18" x14ac:dyDescent="0.3">
      <c r="B32" s="35" t="s">
        <v>467</v>
      </c>
    </row>
    <row r="33" spans="2:4" ht="18" x14ac:dyDescent="0.3">
      <c r="B33" s="35" t="s">
        <v>468</v>
      </c>
    </row>
    <row r="34" spans="2:4" ht="18" x14ac:dyDescent="0.3">
      <c r="B34" s="35"/>
    </row>
    <row r="35" spans="2:4" ht="18" x14ac:dyDescent="0.3">
      <c r="B35" s="35" t="s">
        <v>469</v>
      </c>
    </row>
    <row r="36" spans="2:4" ht="18" x14ac:dyDescent="0.3">
      <c r="B36" s="35" t="s">
        <v>470</v>
      </c>
    </row>
    <row r="37" spans="2:4" ht="18" x14ac:dyDescent="0.3">
      <c r="B37" s="35" t="s">
        <v>471</v>
      </c>
    </row>
    <row r="38" spans="2:4" ht="18" x14ac:dyDescent="0.3">
      <c r="B38" s="35"/>
    </row>
    <row r="41" spans="2:4" x14ac:dyDescent="0.25">
      <c r="B41" t="s">
        <v>432</v>
      </c>
      <c r="D41" t="s">
        <v>628</v>
      </c>
    </row>
    <row r="42" spans="2:4" x14ac:dyDescent="0.25">
      <c r="D42" t="s">
        <v>435</v>
      </c>
    </row>
    <row r="44" spans="2:4" x14ac:dyDescent="0.25">
      <c r="B44" t="s">
        <v>434</v>
      </c>
    </row>
    <row r="46" spans="2:4" x14ac:dyDescent="0.25">
      <c r="B46" t="s">
        <v>420</v>
      </c>
    </row>
    <row r="48" spans="2:4" x14ac:dyDescent="0.25">
      <c r="B48" t="s">
        <v>629</v>
      </c>
    </row>
    <row r="49" spans="2:7" x14ac:dyDescent="0.25">
      <c r="B49" t="s">
        <v>654</v>
      </c>
      <c r="G49" t="s">
        <v>427</v>
      </c>
    </row>
    <row r="50" spans="2:7" x14ac:dyDescent="0.25">
      <c r="B50" t="s">
        <v>421</v>
      </c>
      <c r="G50" t="s">
        <v>428</v>
      </c>
    </row>
    <row r="51" spans="2:7" x14ac:dyDescent="0.25">
      <c r="B51" t="s">
        <v>433</v>
      </c>
      <c r="G51" t="s">
        <v>630</v>
      </c>
    </row>
    <row r="52" spans="2:7" x14ac:dyDescent="0.25">
      <c r="B52" t="s">
        <v>424</v>
      </c>
      <c r="G52" t="s">
        <v>429</v>
      </c>
    </row>
    <row r="53" spans="2:7" x14ac:dyDescent="0.25">
      <c r="G53" t="s">
        <v>430</v>
      </c>
    </row>
    <row r="54" spans="2:7" x14ac:dyDescent="0.25">
      <c r="B54" t="s">
        <v>472</v>
      </c>
      <c r="C54" t="s">
        <v>473</v>
      </c>
    </row>
    <row r="55" spans="2:7" x14ac:dyDescent="0.25">
      <c r="B55" t="s">
        <v>631</v>
      </c>
    </row>
    <row r="56" spans="2:7" x14ac:dyDescent="0.25">
      <c r="B56" t="s">
        <v>632</v>
      </c>
    </row>
    <row r="57" spans="2:7" x14ac:dyDescent="0.25">
      <c r="B57" t="s">
        <v>633</v>
      </c>
    </row>
    <row r="59" spans="2:7" x14ac:dyDescent="0.25">
      <c r="B59" t="s">
        <v>423</v>
      </c>
      <c r="C59" t="s">
        <v>655</v>
      </c>
    </row>
    <row r="61" spans="2:7" ht="15.75" x14ac:dyDescent="0.25">
      <c r="B61" s="37" t="s">
        <v>516</v>
      </c>
    </row>
    <row r="62" spans="2:7" x14ac:dyDescent="0.25">
      <c r="B62" t="s">
        <v>506</v>
      </c>
    </row>
    <row r="63" spans="2:7" x14ac:dyDescent="0.25">
      <c r="B63" t="s">
        <v>634</v>
      </c>
    </row>
    <row r="64" spans="2:7" x14ac:dyDescent="0.25">
      <c r="B64" t="s">
        <v>507</v>
      </c>
    </row>
    <row r="65" spans="2:7" x14ac:dyDescent="0.25">
      <c r="B65" t="s">
        <v>508</v>
      </c>
    </row>
    <row r="67" spans="2:7" x14ac:dyDescent="0.25">
      <c r="B67" t="s">
        <v>665</v>
      </c>
      <c r="E67" t="s">
        <v>663</v>
      </c>
      <c r="G67" t="s">
        <v>664</v>
      </c>
    </row>
    <row r="68" spans="2:7" x14ac:dyDescent="0.25">
      <c r="B68" t="s">
        <v>509</v>
      </c>
      <c r="E68" t="s">
        <v>512</v>
      </c>
      <c r="G68" t="s">
        <v>513</v>
      </c>
    </row>
    <row r="69" spans="2:7" x14ac:dyDescent="0.25">
      <c r="B69" t="s">
        <v>510</v>
      </c>
    </row>
    <row r="70" spans="2:7" x14ac:dyDescent="0.25">
      <c r="B70" t="s">
        <v>511</v>
      </c>
      <c r="E70" t="s">
        <v>514</v>
      </c>
      <c r="G70" t="s">
        <v>515</v>
      </c>
    </row>
    <row r="72" spans="2:7" x14ac:dyDescent="0.25">
      <c r="B72" t="s">
        <v>517</v>
      </c>
    </row>
    <row r="74" spans="2:7" x14ac:dyDescent="0.25">
      <c r="B74" t="s">
        <v>635</v>
      </c>
    </row>
    <row r="75" spans="2:7" x14ac:dyDescent="0.25">
      <c r="B75" t="s">
        <v>431</v>
      </c>
      <c r="C75" t="s">
        <v>684</v>
      </c>
    </row>
    <row r="76" spans="2:7" x14ac:dyDescent="0.25">
      <c r="B76" t="s">
        <v>474</v>
      </c>
    </row>
    <row r="77" spans="2:7" x14ac:dyDescent="0.25">
      <c r="B77" t="s">
        <v>425</v>
      </c>
    </row>
    <row r="79" spans="2:7" x14ac:dyDescent="0.25">
      <c r="B79" t="s">
        <v>426</v>
      </c>
    </row>
    <row r="81" spans="2:4" x14ac:dyDescent="0.25">
      <c r="B81" t="s">
        <v>475</v>
      </c>
      <c r="C81" t="s">
        <v>656</v>
      </c>
    </row>
    <row r="82" spans="2:4" x14ac:dyDescent="0.25">
      <c r="C82" t="s">
        <v>636</v>
      </c>
    </row>
    <row r="83" spans="2:4" x14ac:dyDescent="0.25">
      <c r="D83" s="36" t="s">
        <v>505</v>
      </c>
    </row>
    <row r="87" spans="2:4" x14ac:dyDescent="0.25">
      <c r="C87" t="s">
        <v>476</v>
      </c>
    </row>
    <row r="88" spans="2:4" x14ac:dyDescent="0.25">
      <c r="C88" t="s">
        <v>637</v>
      </c>
    </row>
    <row r="89" spans="2:4" x14ac:dyDescent="0.25">
      <c r="C89" t="s">
        <v>477</v>
      </c>
    </row>
    <row r="90" spans="2:4" x14ac:dyDescent="0.25">
      <c r="C90" t="s">
        <v>478</v>
      </c>
    </row>
    <row r="92" spans="2:4" x14ac:dyDescent="0.25">
      <c r="B92" t="s">
        <v>479</v>
      </c>
    </row>
  </sheetData>
  <hyperlinks>
    <hyperlink ref="B3" r:id="rId1" tooltip="Thin Provisioning" display="https://en.wikipedia.org/wiki/Thin_Provisioning"/>
    <hyperlink ref="B5" r:id="rId2" tooltip="FlashCopy" display="https://en.wikipedia.org/wiki/FlashCopy"/>
    <hyperlink ref="B6" r:id="rId3" tooltip="Data Migration" display="https://en.wikipedia.org/wiki/Data_Migration"/>
    <hyperlink ref="B8" r:id="rId4" tooltip="Peer to Peer Remote Copy" display="https://en.wikipedia.org/wiki/Peer_to_Peer_Remote_Copy"/>
    <hyperlink ref="G8" r:id="rId5" tooltip="IBM Global Mirror" display="https://en.wikipedia.org/wiki/IBM_Global_Mirror"/>
  </hyperlinks>
  <pageMargins left="0.7" right="0.7" top="0.75" bottom="0.75" header="0.3" footer="0.3"/>
  <pageSetup orientation="portrait"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22</vt:i4>
      </vt:variant>
    </vt:vector>
  </HeadingPairs>
  <TitlesOfParts>
    <vt:vector size="22" baseType="lpstr">
      <vt:lpstr>Hosvital</vt:lpstr>
      <vt:lpstr>Parametrizaciones-Hosvital</vt:lpstr>
      <vt:lpstr>Sql-Server</vt:lpstr>
      <vt:lpstr>Ruta-Critica</vt:lpstr>
      <vt:lpstr>Preguntas</vt:lpstr>
      <vt:lpstr>Ruta-Critica-Especializada</vt:lpstr>
      <vt:lpstr>RutaEspecializada-Pre-Prod</vt:lpstr>
      <vt:lpstr>Nuevos-Chicharrones</vt:lpstr>
      <vt:lpstr>IBM-V7000-G2</vt:lpstr>
      <vt:lpstr>HosvitalReport-Reportados</vt:lpstr>
      <vt:lpstr>Inconsistencias</vt:lpstr>
      <vt:lpstr>Casos Dw</vt:lpstr>
      <vt:lpstr>Casos-a-Validar</vt:lpstr>
      <vt:lpstr>Redes-Gral</vt:lpstr>
      <vt:lpstr>Postgres</vt:lpstr>
      <vt:lpstr>Interfaz-lab</vt:lpstr>
      <vt:lpstr>Interfaz-Rx</vt:lpstr>
      <vt:lpstr>Oracle-DataGrid</vt:lpstr>
      <vt:lpstr>Oracle-instalacion</vt:lpstr>
      <vt:lpstr>Oracle-BD</vt:lpstr>
      <vt:lpstr>Vmware</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Alberto Bernal Ferreira</dc:creator>
  <cp:lastModifiedBy>Alberto Bernal Ferrerira</cp:lastModifiedBy>
  <cp:lastPrinted>2019-03-27T13:54:08Z</cp:lastPrinted>
  <dcterms:created xsi:type="dcterms:W3CDTF">2015-06-30T13:56:40Z</dcterms:created>
  <dcterms:modified xsi:type="dcterms:W3CDTF">2019-03-27T13:54:10Z</dcterms:modified>
</cp:coreProperties>
</file>