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ivers\MEI\db2\Indicadores\"/>
    </mc:Choice>
  </mc:AlternateContent>
  <bookViews>
    <workbookView xWindow="0" yWindow="1260" windowWidth="20490" windowHeight="7020"/>
  </bookViews>
  <sheets>
    <sheet name="Hoja1" sheetId="3" r:id="rId1"/>
    <sheet name="Hoja2" sheetId="4" r:id="rId2"/>
  </sheets>
  <definedNames>
    <definedName name="Consulta_desde_Excel_Files" localSheetId="0" hidden="1">Hoja1!$A$3:$M$16</definedName>
    <definedName name="Consulta_desde_Excel_Files_1" localSheetId="0" hidden="1">Hoja1!$A$19:$M$28</definedName>
    <definedName name="Consulta_desde_Excel_Files_10" localSheetId="0" hidden="1">Hoja1!$A$115:$M$122</definedName>
    <definedName name="Consulta_desde_Excel_Files_11" localSheetId="0" hidden="1">Hoja1!$A$125:$M$132</definedName>
    <definedName name="Consulta_desde_Excel_Files_12" localSheetId="0" hidden="1">Hoja1!$A$135:$M$142</definedName>
    <definedName name="Consulta_desde_Excel_Files_13" localSheetId="0" hidden="1">Hoja1!$A$145:$M$155</definedName>
    <definedName name="Consulta_desde_Excel_Files_14" localSheetId="0" hidden="1">Hoja1!$A$158:$M$168</definedName>
    <definedName name="Consulta_desde_Excel_Files_15" localSheetId="0" hidden="1">Hoja1!$A$171:$M$174</definedName>
    <definedName name="Consulta_desde_Excel_Files_2" localSheetId="0" hidden="1">Hoja1!$A$31:$M$42</definedName>
    <definedName name="Consulta_desde_Excel_Files_3" localSheetId="0" hidden="1">Hoja1!$A$45:$M$52</definedName>
    <definedName name="Consulta_desde_Excel_Files_4" localSheetId="0" hidden="1">Hoja1!$A$55:$M$60</definedName>
    <definedName name="Consulta_desde_Excel_Files_5" localSheetId="0" hidden="1">Hoja1!$A$63:$M$69</definedName>
    <definedName name="Consulta_desde_Excel_Files_6" localSheetId="0" hidden="1">Hoja1!$A$72:$M$80</definedName>
    <definedName name="Consulta_desde_Excel_Files_7" localSheetId="0" hidden="1">Hoja1!$A$83:$M$90</definedName>
    <definedName name="Consulta_desde_Excel_Files_8" localSheetId="0" hidden="1">Hoja1!$A$93:$M$102</definedName>
    <definedName name="Consulta_desde_Excel_Files_9" localSheetId="0" hidden="1">Hoja1!$A$105:$M$112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4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3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4" i="4"/>
  <c r="M3" i="4"/>
</calcChain>
</file>

<file path=xl/connections.xml><?xml version="1.0" encoding="utf-8"?>
<connections xmlns="http://schemas.openxmlformats.org/spreadsheetml/2006/main">
  <connection id="1" name="ABA" type="1" refreshedVersion="5" background="1" saveData="1">
    <dbPr connection="DSN=Excel Files;DBQ=Q:\INDICADORES\03. 2019\3. INDICADORES DE PROCESO\02.ADMINISTRATIVOS\06.ALMACEN\ABASTECIMIENTO\IND. ABASTECIMIENTO.xlsx;DefaultDir=Q:\INDICADORES\03. 2019\3. INDICADORES DE PROCESO\02.ADMINISTRATIVOS\06.ALMACEN\ABASTECIMIENTO;DriverId=1046;MaxBufferSize=2048;PageTimeout=5;" command="SELECT ABA.CODIGO, ABA.INDICADOR, ABA.`UNIDAD MEDIDA `, ABA.FÓRMULA, ABA.FUENTE, ABA.SEGURIDAD, ABA.RIESGO, ABA.F8, ABA.PELIGRO, ABA.`MEDIA ARITMÉTICA`, ABA.MEDIANA, ABA.MÍNIMO, ABA.MÁXIMO_x000d__x000a_FROM ABA ABA"/>
  </connection>
  <connection id="2" name="ACT" type="1" refreshedVersion="5" background="1" saveData="1">
    <dbPr connection="DSN=Excel Files;DBQ=Q:\INDICADORES\03. 2019\3. INDICADORES DE PROCESO\02.ADMINISTRATIVOS\07.ACTIVOS FIJOS\IND. ACTIVOS FIJOS (Nuevos) 2019.xlsx;DefaultDir=Q:\INDICADORES\03. 2019\3. INDICADORES DE PROCESO\02.ADMINISTRATIVOS\07.ACTIVOS FIJOS;DriverId=1046;MaxBufferSize=2048;PageTimeout=5;" command="SELECT ACT.CODIGO, ACT.INDICADOR, ACT.`UNIDAD MEDIDA `, ACT.FÓRMULA, ACT.FUENTE, ACT.SEGURIDAD, ACT.RIESGO, ACT.F8, ACT.PELIGRO, ACT.`MEDIA ARITMÉTICA`, ACT.MEDIANA, ACT.MÍNIMO, ACT.MÁXIMO_x000d__x000a_FROM ACT ACT"/>
  </connection>
  <connection id="3" name="BIO" type="1" refreshedVersion="5" background="1" saveData="1">
    <dbPr connection="DSN=Excel Files;DBQ=Q:\INDICADORES\03. 2019\3. INDICADORES DE PROCESO\02.ADMINISTRATIVOS\10.BIOMEDICA\IND. BIOMEDICA (Nuevos).xlsx;DefaultDir=Q:\INDICADORES\03. 2019\3. INDICADORES DE PROCESO\02.ADMINISTRATIVOS\10.BIOMEDICA;DriverId=1046;MaxBufferSize=2048;PageTimeout=5;" command="SELECT BIO.CODIGO, BIO.INDICADOR, BIO.`UNIDAD MEDIDA `, BIO.FÓRMULA, BIO.FUENTE, BIO.SEGURIDAD, BIO.RIESGO, BIO.F8, BIO.PELIGRO, BIO.`MEDIA ARITMÉTICA`, BIO.MEDIANA, BIO.MÍNIMO, BIO.MÁXIMO_x000d__x000a_FROM BIO BIO"/>
  </connection>
  <connection id="4" name="CAR" type="1" refreshedVersion="5" background="1" saveData="1">
    <dbPr connection="DSN=Excel Files;DBQ=Q:\INDICADORES\03. 2019\3. INDICADORES DE PROCESO\02.ADMINISTRATIVOS\14.CARTERA\IND. CARTERA - ULTIMOS.xlsx;DefaultDir=Q:\INDICADORES\03. 2019\3. INDICADORES DE PROCESO\02.ADMINISTRATIVOS\14.CARTERA;DriverId=1046;MaxBufferSize=2048;PageTimeout=5;" command="SELECT CAR.CODIGO, CAR.INDICADOR, CAR.`UNIDAD MEDIDA `, CAR.FÓRMULA, CAR.FUENTE, CAR.SEGURIDAD, CAR.RIESGO, CAR.F8, CAR.PELIGRO, CAR.`MEDIA ARITMÉTICA`, CAR.MEDIANA, CAR.MÍNIMO, CAR.MÁXIMO_x000d__x000a_FROM CAR CAR"/>
  </connection>
  <connection id="5" name="COM" type="1" refreshedVersion="5" background="1" saveData="1">
    <dbPr connection="DSN=Excel Files;DBQ=Q:\INDICADORES\03. 2019\3. INDICADORES DE PROCESO\02.ADMINISTRATIVOS\15.COMPRAS\IND. COMPRAS (Nuevos).xlsx;DefaultDir=Q:\INDICADORES\03. 2019\3. INDICADORES DE PROCESO\02.ADMINISTRATIVOS\15.COMPRAS;DriverId=1046;MaxBufferSize=2048;PageTimeout=5;" command="SELECT COM.CODIGO, COM.INDICADOR, COM.`UNIDAD MEDIDA `, COM.FÓRMULA, COM.FUENTE, COM.SEGURIDAD, COM.RIESGO, COM.F8, COM.PELIGRO, COM.`MEDIA ARITMÉTICA`, COM.MEDIANA, COM.MÍNIMO, COM.MÁXIMO_x000d__x000a_FROM COM COM"/>
  </connection>
  <connection id="6" name="CON" type="1" refreshedVersion="5" background="1" saveData="1">
    <dbPr connection="DSN=Excel Files;DBQ=Q:\INDICADORES\03. 2019\3. INDICADORES DE PROCESO\02.ADMINISTRATIVOS\11.CONTABILIDAD\IND. CONTABILIDAD (Nuevos).xlsx;DefaultDir=Q:\INDICADORES\03. 2019\3. INDICADORES DE PROCESO\02.ADMINISTRATIVOS\11.CONTABILIDAD;DriverId=1046;MaxBufferSize=2048;PageTimeout=5;" command="SELECT CON.CODIGO, CON.INDICADOR, CON.`UNIDAD MEDIDA `, CON.FÓRMULA, CON.FUENTE, CON.SEGURIDAD, CON.RIESGO, CON.F8, CON.PELIGRO, CON.`MEDIA ARITMÉTICA`, CON.MEDIANA, CON.MÍNIMO, CON.MÁXIMO_x000d__x000a_FROM CON CON"/>
  </connection>
  <connection id="7" name="CONT" type="1" refreshedVersion="5" background="1" saveData="1">
    <dbPr connection="DSN=Excel Files;DBQ=Q:\INDICADORES\03. 2019\3. INDICADORES DE PROCESO\02.ADMINISTRATIVOS\16.GESTION DE CONTROL\INDICADORES GESTION DE CONTROL.xlsx;DefaultDir=Q:\INDICADORES\03. 2019\3. INDICADORES DE PROCESO\02.ADMINISTRATIVOS\16.GESTION DE CONTROL;DriverId=1046;MaxBufferSize=2048;PageTimeout=5;" command="SELECT CONT.CODIGO, CONT.INDICADOR, CONT.`UNIDAD MEDIDA `, CONT.FÓRMULA, CONT.FUENTE, CONT.SEGURIDAD, CONT.RIESGO, CONT.F8, CONT.PELIGRO, CONT.`MEDIA ARITMÉTICA`, CONT.MEDIANA, CONT.MÍNIMO, CONT.MÁXIMO_x000d__x000a_FROM CONT CONT"/>
  </connection>
  <connection id="8" name="COS" type="1" refreshedVersion="5" background="1" saveData="1">
    <dbPr connection="DSN=Excel Files;DBQ=Q:\INDICADORES\03. 2019\3. INDICADORES DE PROCESO\02.ADMINISTRATIVOS\01.COSTOS\IND. COSTOS Y PRESUPUESTO.xlsx;DefaultDir=Q:\INDICADORES\03. 2019\3. INDICADORES DE PROCESO\02.ADMINISTRATIVOS\01.COSTOS;DriverId=1046;MaxBufferSize=2048;PageTimeout=5;" command="SELECT COS.CODIGO, COS.INDICADOR, COS.`UNIDAD MEDIDA `, COS.FÓRMULA, COS.FUENTE, COS.SEGURIDAD, COS.RIESGO, COS.F8, COS.PELIGRO, COS.`MEDIA ARITMÉTICA`, COS.MEDIANA, COS.MÍNIMO, COS.MÁXIMO_x000d__x000a_FROM COS COS"/>
  </connection>
  <connection id="9" name="CSS" type="1" refreshedVersion="5" background="1" saveData="1">
    <dbPr connection="DSN=Excel Files;DBQ=Q:\INDICADORES\03. 2019\3. INDICADORES DE PROCESO\02.ADMINISTRATIVOS\12. CONTRATACION\IND. CONTRATACIÓN DE SERVICIOS DE SALUD.xlsx;DefaultDir=Q:\INDICADORES\03. 2019\3. INDICADORES DE PROCESO\02.ADMINISTRATIVOS\12. CONTRATACION;DriverId=1046;MaxBufferSize=2048;PageTimeout=5;" command="SELECT CON.CODIGO, CON.INDICADOR, CON.`UNIDAD MEDIDA `, CON.FÓRMULA, CON.FUENTE, CON.SEGURIDAD, CON.RIESGO, CON.F8, CON.PELIGRO, CON.`MEDIA ARITMÉTICA`, CON.MEDIANA, CON.MÍNIMO, CON.MÁXIMO_x000d__x000a_FROM CON CON"/>
  </connection>
  <connection id="10" name="DOC" type="1" refreshedVersion="5" background="1" saveData="1">
    <dbPr connection="DSN=Excel Files;DBQ=Q:\INDICADORES\03. 2019\3. INDICADORES DE PROCESO\02.ADMINISTRATIVOS\03.GESTIÓN DOCUMENTAL\IND. GESTIÓN DOCUMENTAL (NUEVO).xlsx;DefaultDir=Q:\INDICADORES\03. 2019\3. INDICADORES DE PROCESO\02.ADMINISTRATIVOS\03.GESTIÓN DOCUMENTAL;DriverId=1046;MaxBufferSize=2048;PageTimeout=5;" command="SELECT DOC.CODIGO, DOC.INDICADOR, DOC.`UNIDAD MEDIDA `, DOC.FÓRMULA, DOC.FUENTE, DOC.SEGURIDAD, DOC.RIESGO, DOC.F8, DOC.PELIGRO, DOC.`MEDIA ARITMÉTICA`, DOC.MEDIANA, DOC.MÍNIMO, DOC.MÁXIMO_x000d__x000a_FROM DOC DOC"/>
  </connection>
  <connection id="11" name="FAC" type="1" refreshedVersion="5" background="1" saveData="1">
    <dbPr connection="DSN=Excel Files;DBQ=Q:\INDICADORES\03. 2019\3. INDICADORES DE PROCESO\02.ADMINISTRATIVOS\02.FACTURACIÓN Y RADICACIÓN\IND. FACTURACIÓN Y RADICACIÓN.xlsx;DefaultDir=Q:\INDICADORES\03. 2019\3. INDICADORES DE PROCESO\02.ADMINISTRATIVOS\02.FACTURACIÓN Y RADICACIÓN;DriverId=1046;MaxBufferSize=2048;PageTimeout=5;" command="SELECT FAC.CODIGO, FAC.INDICADOR, FAC.`UNIDAD MEDIDA `, FAC.FÓRMULA, FAC.FUENTE, FAC.SEGURIDAD, FAC.RIESGO, FAC.F8, FAC.PELIGRO, FAC.`MEDIA ARITMÉTICA`, FAC.MEDIANA, FAC.MÍNIMO, FAC.MÁXIMO_x000d__x000a_FROM FAC FAC"/>
  </connection>
  <connection id="12" name="INM" type="1" refreshedVersion="5" background="1" saveData="1">
    <dbPr connection="DSN=Excel Files;DBQ=Q:\INDICADORES\03. 2019\3. INDICADORES DE PROCESO\02.ADMINISTRATIVOS\08.INMOBILIARIA\IND. INMOBILIARIA.xlsx;DefaultDir=Q:\INDICADORES\03. 2019\3. INDICADORES DE PROCESO\02.ADMINISTRATIVOS\08.INMOBILIARIA;DriverId=1046;MaxBufferSize=2048;PageTimeout=5;" command="SELECT INM.CODIGO, INM.INDICADOR, INM.`UNIDAD MEDIDA `, INM.FÓRMULA, INM.FUENTE, INM.SEGURIDAD, INM.RIESGO, INM.F8, INM.PELIGRO, INM.`MEDIA ARITMÉTICA`, INM.MEDIANA, INM.MÍNIMO, INM.MÁXIMO_x000d__x000a_FROM INM INM"/>
  </connection>
  <connection id="13" name="MAN" type="1" refreshedVersion="5" background="1" saveData="1">
    <dbPr connection="DSN=Excel Files;DBQ=Q:\INDICADORES\03. 2019\3. INDICADORES DE PROCESO\02.ADMINISTRATIVOS\13.MANTENIMIENTO\IND  MANTENIMIENTO.xlsx;DefaultDir=Q:\INDICADORES\03. 2019\3. INDICADORES DE PROCESO\02.ADMINISTRATIVOS\13.MANTENIMIENTO;DriverId=1046;MaxBufferSize=2048;PageTimeout=5;" command="SELECT MAN.CODIGO, MAN.INDICADOR, MAN.`UNIDAD MEDIDA `, MAN.FÓRMULA, MAN.FUENTE, MAN.SEGURIDAD, MAN.RIESGO, MAN.F8, MAN.PELIGRO, MAN.`MEDIA ARITMÉTICA`, MAN.MEDIANA, MAN.MÍNIMO, MAN.MÁXIMO_x000d__x000a_FROM MAN MAN"/>
  </connection>
  <connection id="14" name="SEG" type="1" refreshedVersion="5" background="1" saveData="1">
    <dbPr connection="DSN=Excel Files;DBQ=Q:\INDICADORES\03. 2019\3. INDICADORES DE PROCESO\02.ADMINISTRATIVOS\04.SEGURIDAD FISICA\INDICADORES SEGURIDAD FISICA.xlsx;DefaultDir=Q:\INDICADORES\03. 2019\3. INDICADORES DE PROCESO\02.ADMINISTRATIVOS\04.SEGURIDAD FISICA;DriverId=1046;MaxBufferSize=2048;PageTimeout=5;" command="SELECT SEG.CODIGO, SEG.INDICADOR, SEG.`UNIDAD MEDIDA `, SEG.FÓRMULA, SEG.FUENTE, SEG.SEGURIDAD, SEG.RIESGO, SEG.F8, SEG.PELIGRO, SEG.`MEDIA ARITMÉTICA`, SEG.MEDIANA, SEG.MÍNIMO, SEG.MÁXIMO_x000d__x000a_FROM SEG SEG"/>
  </connection>
  <connection id="15" name="T_I" type="1" refreshedVersion="5" background="1" saveData="1">
    <dbPr connection="DSN=Excel Files;DBQ=Q:\INDICADORES\03. 2019\3. INDICADORES DE PROCESO\02.ADMINISTRATIVOS\09.TI\TI.xlsx;DefaultDir=Q:\INDICADORES\03. 2019\3. INDICADORES DE PROCESO\02.ADMINISTRATIVOS\09.TI;DriverId=1046;MaxBufferSize=2048;PageTimeout=5;" command="SELECT `T#I#`.CODIGO, `T#I#`.INDICADOR, `T#I#`.`UNIDAD MEDIDA `, `T#I#`.FÓRMULA, `T#I#`.FUENTE, `T#I#`.SEGURIDAD, `T#I#`.RIESGO, `T#I#`.F8, `T#I#`.PELIGRO, `T#I#`.`MEDIA ARITMÉTICA`, `T#I#`.MEDIANA, `T#I#`.MÍNIMO, `T#I#`.MÁXIMO_x000d__x000a_FROM `T#I#` `T#I#`"/>
  </connection>
  <connection id="16" name="TES" type="1" refreshedVersion="5" background="1" saveData="1">
    <dbPr connection="DSN=Excel Files;DBQ=Q:\INDICADORES\03. 2019\3. INDICADORES DE PROCESO\02.ADMINISTRATIVOS\05.TESORERIA\IND. TESORERIA.xlsx;DefaultDir=Q:\INDICADORES\03. 2019\3. INDICADORES DE PROCESO\02.ADMINISTRATIVOS\05.TESORERIA;DriverId=1046;MaxBufferSize=2048;PageTimeout=5;" command="SELECT TES.CODIGO, TES.INDICADOR, TES.`UNIDAD MEDIDA `, TES.FÓRMULA, TES.FUENTE, TES.SEGURIDAD, TES.RIESGO, TES.F8, TES.PELIGRO, TES.`MEDIA ARITMÉTICA`, TES.MEDIANA, TES.MÍNIMO, TES.MÁXIMO_x000d__x000a_FROM TES TES"/>
  </connection>
</connections>
</file>

<file path=xl/sharedStrings.xml><?xml version="1.0" encoding="utf-8"?>
<sst xmlns="http://schemas.openxmlformats.org/spreadsheetml/2006/main" count="2389" uniqueCount="906">
  <si>
    <t>INDICADOR</t>
  </si>
  <si>
    <t>FÓRMULA</t>
  </si>
  <si>
    <t xml:space="preserve">UNIDAD MEDIDA </t>
  </si>
  <si>
    <t>SEGURIDAD</t>
  </si>
  <si>
    <t>RIESGO</t>
  </si>
  <si>
    <t>F8</t>
  </si>
  <si>
    <t>PELIGRO</t>
  </si>
  <si>
    <t>MEDIA ARITMÉTICA</t>
  </si>
  <si>
    <t>MEDIANA</t>
  </si>
  <si>
    <t>MÍNIMO</t>
  </si>
  <si>
    <t>MÁXIMO</t>
  </si>
  <si>
    <t>Porcentaje</t>
  </si>
  <si>
    <t>Horas</t>
  </si>
  <si>
    <t>Número absoluto</t>
  </si>
  <si>
    <t>Días</t>
  </si>
  <si>
    <t>CODIGO</t>
  </si>
  <si>
    <t>Numero</t>
  </si>
  <si>
    <t>Dias</t>
  </si>
  <si>
    <t>Denominador:</t>
  </si>
  <si>
    <t/>
  </si>
  <si>
    <t>FUENTE</t>
  </si>
  <si>
    <t>AP-GFPF-FT01</t>
  </si>
  <si>
    <t>CUMPLIMIENTO DE EJECUCIÓN PRESUPUESTAL (INGRESOS OPERACIONALES)</t>
  </si>
  <si>
    <t xml:space="preserve">Porcentaje </t>
  </si>
  <si>
    <t>Numerador: Ingresos operacionales ejecutados del mes
Denominador: Ingresos operacionales proyectados del mes</t>
  </si>
  <si>
    <t>Numerador: Estados financieros de la FHSC
Denominador: Presupuesto aprobado con vigencia año evaluado</t>
  </si>
  <si>
    <t>AP-GFPF-FT02</t>
  </si>
  <si>
    <t>CUMPLIMIENTO EJECUCIÓN PRESUPUESTAL (COSTOS Y GASTOS OPERACIONALES)</t>
  </si>
  <si>
    <t>Numerador: Ingresos del mes
Denominador: Costos y gastos operacionales proyectados del mes</t>
  </si>
  <si>
    <t>AP-GFPF-FT03</t>
  </si>
  <si>
    <t>CUMPLIMIENTO RESPUESTA DE COTIZACIONES</t>
  </si>
  <si>
    <t>Numerador: Numero de cotizaciones contestadas en los tiempos establecidos
Denominador: Total de cotizaciones recibidas</t>
  </si>
  <si>
    <t>Numerador: Bitacora de seguimiento a solicitudes
Denominador: Bitacora de seguimiento a solicitudes</t>
  </si>
  <si>
    <t>AP-GFPF-FT04</t>
  </si>
  <si>
    <t>NO CALIDAD EN LA RESPUESTAS ENVIADAS</t>
  </si>
  <si>
    <t>Numerador: Numero de cotizaciones devueltas
Denominador: Numero de cotizaciones realizadas</t>
  </si>
  <si>
    <t>AP-GFPF-FT05</t>
  </si>
  <si>
    <t>VARIACIÓN MENSUAL EJECUCIÓN DE INGRESOS OPERACIONALES</t>
  </si>
  <si>
    <t xml:space="preserve">Numerador: Ingresos ejecutados en el mes actual
Denominador: Ingresos ejecutados en el mes anterior </t>
  </si>
  <si>
    <t>Numerador: Ingresos ejecutados en el mes anterior 
Denominador: Estados financieros de la FHSC</t>
  </si>
  <si>
    <t>AP-GFPF-FT06</t>
  </si>
  <si>
    <t>CONTENCIÓN DEL COSTO FIJO</t>
  </si>
  <si>
    <t>Numerador: Costos Fijos del Periodo
Denominador: Ingresos Generados del periodo</t>
  </si>
  <si>
    <t>Numerador: Estados Financieros FHSC
Denominador: Estados Financieros FHSC</t>
  </si>
  <si>
    <t>AP-GFPF-FT07</t>
  </si>
  <si>
    <t>INCREMENTO DE UTILIDAD SERVICIO DE URGENCIAS</t>
  </si>
  <si>
    <t>Numerador: Utilidad Generada por la UEN Urgencias en el periodo
Denominador: Ingresos facturados por UEN Urgencias en el periodo</t>
  </si>
  <si>
    <t>Numerador: Ejecucion presupuestal
Denominador: Estados Financieros FHSC</t>
  </si>
  <si>
    <t>AP-GFPF-FT08</t>
  </si>
  <si>
    <t>INCREMENTO DE UTILIDAD SERVICIO DE CONSULTA EXTERNA</t>
  </si>
  <si>
    <t>Numerador: Utilidad Generada por la UEN Consulta Externa en el periodo
Denominador: Ingresos facturados por UEN Consulta Externa en el periodo</t>
  </si>
  <si>
    <t>AP-GFPF-FT09</t>
  </si>
  <si>
    <t>INCREMENTO DE UTILIDAD SERVICIO DE HOSPITALIZACIÓN</t>
  </si>
  <si>
    <t>Numerador: Utilidad Generada por la UEN Hospitalizacion en el periodo
Denominador: Ingresos facturados por UEN Hospitalizacion en el periodo</t>
  </si>
  <si>
    <t>AP-GFPF-FT10</t>
  </si>
  <si>
    <t>INCREMENTO DE UTILIDAD SERVICIO DE UCI</t>
  </si>
  <si>
    <t>AP-GFPF-FT11</t>
  </si>
  <si>
    <t>INCREMENTO DE UTILIDAD SERVICIO DE SALAS DE CIRUGÍA</t>
  </si>
  <si>
    <t>Numerador: Utilidad Generada por la UEN Salas de Cirugia en el periodo
Denominador: Ingresos facturados por UEN Salas de Cirugia en el periodo</t>
  </si>
  <si>
    <t>AP-GFPF-FT12</t>
  </si>
  <si>
    <t>INCREMENTO DE UTILIDAD SERVICIO APOYO DIAGNOSTICO</t>
  </si>
  <si>
    <t>AP-GFPF-FT13</t>
  </si>
  <si>
    <t>INCREMENTO DE UTILIDAD SERVICIO APOYO TERAPÉUTICO</t>
  </si>
  <si>
    <t>Numerador: Utilidad Generada por la UEN Apoyo Terapeutico en el periodo
Denominador: Ingresos facturados por UEN Apoyo Terapeutico  en el periodo</t>
  </si>
  <si>
    <t>COSTOS</t>
  </si>
  <si>
    <t>AP-GFFA-FT01</t>
  </si>
  <si>
    <t xml:space="preserve">EGRESOS  NO  FACTURADOS  </t>
  </si>
  <si>
    <t>Numerador: valor de egresos no facturados del periodo  de medición
Denominador: Valor FACTURADOS  DE   egresos del periodo de medición</t>
  </si>
  <si>
    <t>Numerador: hosvital SIG report - reporte total de egresos
Denominador: hosvital SIG admisiones Egresos</t>
  </si>
  <si>
    <t>AP-GFFA-FT03</t>
  </si>
  <si>
    <t>NUMERO FACTURAS ANULADAS</t>
  </si>
  <si>
    <t>Numerador: Numero facturas anuladas en el periodo
Denominador: Numero de facturas emitidas en el periodo</t>
  </si>
  <si>
    <t>Numerador: Hosvital
Denominador: Hosvital</t>
  </si>
  <si>
    <t>AP-GFFA-FT04</t>
  </si>
  <si>
    <t>GLOSA  VIGENTE  FACTURACION</t>
  </si>
  <si>
    <t xml:space="preserve">Numerador: Valor  de  Glosa  Aceptada
Denominador: Valor  Glosa  Preseunta  </t>
  </si>
  <si>
    <t>Numerador: hosvital SIG report - reporte facturacion corriente detallada del periodo
Denominador: hosvital SIG admisiones Egresos</t>
  </si>
  <si>
    <t>AP-GFFA-FT05</t>
  </si>
  <si>
    <t xml:space="preserve">GLOSA  ACEPTADA  POR FACTURACION VIGENCIA  ANTERIOR  </t>
  </si>
  <si>
    <t xml:space="preserve">Numerador: valor glosa anteriores
Denominador: valor facturas  en el periodo actual  </t>
  </si>
  <si>
    <t>Numerador: Hosvital
Denominador:Hosvital</t>
  </si>
  <si>
    <t>AP-GFFA-FT06</t>
  </si>
  <si>
    <t>CUMPLIMIENTO DE  META DE FACTURACIÓN</t>
  </si>
  <si>
    <t>Numerador :   valor facturado en el mes                      Denominador : Valor total presupuestado en facturacion</t>
  </si>
  <si>
    <t>Numerador: hosvita
Denominador: hosvital</t>
  </si>
  <si>
    <t>AP-GFFA-FT07</t>
  </si>
  <si>
    <t xml:space="preserve">FACTURACION EN LINEA  </t>
  </si>
  <si>
    <t>Numerador: Numero facturas que se realizan el mismo dia egreso
Denominador: Total egresos del dia</t>
  </si>
  <si>
    <t>AP-GFFA-FT09</t>
  </si>
  <si>
    <t xml:space="preserve">FACTURAS PAGADAS (PARTICULARES  ) </t>
  </si>
  <si>
    <t>Pesos Colombianos</t>
  </si>
  <si>
    <t>Variable 1: Valor total facturado en el mes por particulares     
Variable 2:  Valor recaudado en el mes por particulares</t>
  </si>
  <si>
    <t>Variable 1: hosvital SIG report 
Variable 2: hosvital SIG report</t>
  </si>
  <si>
    <t>AP-GFFA-FT10</t>
  </si>
  <si>
    <t xml:space="preserve">RADICADO  /VS FACTURADO  </t>
  </si>
  <si>
    <t xml:space="preserve">Numerador: VALOR  RADICADO  DEL MES  
Denominador:  VALOR  FACTURADO DEL MES  </t>
  </si>
  <si>
    <t>Numerador: hosvital SIG report - reporte radicacion del periodo
Denominador: hosvital reporte facturacion del periodo</t>
  </si>
  <si>
    <t>AP-GFFA-FT11</t>
  </si>
  <si>
    <t xml:space="preserve">RADICADO  DEL MES  </t>
  </si>
  <si>
    <t xml:space="preserve">Numerador :   valor radicado del mes.
Denominador : Valor  pendiente  por  radicar  del mes  anterior    </t>
  </si>
  <si>
    <t>Numerador: hosvital SIG report - facturaacion estado 0 y estado 4
Denominador: facturacion del periodo</t>
  </si>
  <si>
    <t>FACTURACIÓN</t>
  </si>
  <si>
    <t>AP-GARC-FT01</t>
  </si>
  <si>
    <t>RECAUDO POR ENTREGA DE HISTORIA CLÍNICA FÍSICA</t>
  </si>
  <si>
    <t>AP-GARC-FT02</t>
  </si>
  <si>
    <t>RECAUDO POR ENTREGA DE HISTORIA CLÍNICA CD</t>
  </si>
  <si>
    <t>AP-GARC-FT03</t>
  </si>
  <si>
    <t>AHORROS POR RECUPERACIÓN DE CARPETAS</t>
  </si>
  <si>
    <t>AP-GARC-FT04</t>
  </si>
  <si>
    <t>RESPUESTA A SOLICITUDES DE HISTORIAS CLÍNICAS</t>
  </si>
  <si>
    <t>AP-GARC-FT05</t>
  </si>
  <si>
    <t>ORGANIZACIÓN HISTORIAS CLÍNICAS</t>
  </si>
  <si>
    <t>AP-GARC-FT06</t>
  </si>
  <si>
    <t>CUMPLIMIENTO DE TRANSFERENCIAS PRIMARIAS</t>
  </si>
  <si>
    <t>AP-GARC-FT07</t>
  </si>
  <si>
    <t>CUMPLIMIENTO DIGITALIZACIÓN DE DOCUMENTOS</t>
  </si>
  <si>
    <t>AP-GARC-FT08</t>
  </si>
  <si>
    <t>EFECTIVIDAD DE LAS SOLICITUDES DE CONSULTA Y PRESTAMOS QUE SE REALIZAN AL ARCHIVO CENTRAL</t>
  </si>
  <si>
    <t>AP-GARC-FT09</t>
  </si>
  <si>
    <t>AP-GARC-FT10</t>
  </si>
  <si>
    <t>ELABORACIÓN DE TABLAS DE RETENCIÓN DOCUMENTAL</t>
  </si>
  <si>
    <t>AP-GARC-FT12</t>
  </si>
  <si>
    <t>SANCIONES JURÍDICAS POR DEMORA EN ENTREGA DE INFORMACIÓN</t>
  </si>
  <si>
    <t>G. DOCUMENTAL</t>
  </si>
  <si>
    <t>SEGURIDAD FISICA</t>
  </si>
  <si>
    <t>DEPENDENCIAS ABIERTAS Y ASEGURADAS</t>
  </si>
  <si>
    <t>Eventos identificados: durante el mes se registra novedad por medio de reporte realizado por el vigilante y/o supervisor, se genera un informe y reporte al reponsable de area con copia a la Direccion Administrativa.</t>
  </si>
  <si>
    <t>Reportes por eventualidades</t>
  </si>
  <si>
    <t>VEHICULOS ABIERTOS Y ASEGURADOS</t>
  </si>
  <si>
    <t>MEDICAMENTOS RECUPERADOS</t>
  </si>
  <si>
    <t>Eventos identificados: durante el mes se registra novedad por medio de reporte realizado por el vigilante y/o supervisor, se genera un informe al reponsable de area con copia a la Direccion Administrativa y de Talento Humano.</t>
  </si>
  <si>
    <t>PERSONAS SOSPECHOSAS</t>
  </si>
  <si>
    <t>Eventos identificados: durante el mes se registra novedad por medio de reporte realizado por el vigilante y/o supervisor, se genera un informe al reponsable de area con copia a la Direccion Administrativa.</t>
  </si>
  <si>
    <t>FUGA DE PACIENTES</t>
  </si>
  <si>
    <t>HURTOS INTERNOS</t>
  </si>
  <si>
    <t>HURTOS EXTERNOS</t>
  </si>
  <si>
    <t>Numerador: Valor de venta de Copia (folio) - costo de la copia (folio) 
*
Denominador: Total de copias (folio) Historias</t>
  </si>
  <si>
    <t xml:space="preserve">Numerador: Recibos de pago - Costo estipulado en el contrato por copia 
Denominador: Base de datos de entega de Historias Clinica y concepto de Copia deHistoria Clinica </t>
  </si>
  <si>
    <t>Numerador: Valor de venta de CD - costo del CD 
*
Denominador: Total de CD Entegados</t>
  </si>
  <si>
    <t>Numerador: Recibos de pago - Costo estipulado en el contrato por copia.
Denominador: Base de datos de entega de Historias Clinica y concepto de Copia deHistoria Clinica.</t>
  </si>
  <si>
    <t xml:space="preserve">Numerador: Total de Carpetas Recicladas 
 *
Denominador: * Costo de Carpeta </t>
  </si>
  <si>
    <t>Numerador: libro de entrega de carpetas recicladas 
Denominador:</t>
  </si>
  <si>
    <t>Numerador: Número de solicitudes de Historias Clínicas que fueron gestionadas (autorizadas) en el periodo comprendido por el procedimiento (3días)
Denominador: Número de Solicitudes de Historias Clínicas en el periodo</t>
  </si>
  <si>
    <t xml:space="preserve">Numerador: Base de registro de solicitudes de historias clinicas 
Denominador: Base de registro de solicitudes de historias clinicas </t>
  </si>
  <si>
    <t>Numerador: No. De Historias Clinicas   organizadas. (TRES DÍAS Hábiles)
Denominador: No. De Historias Clinicas   recepcionadas en el área de archivo</t>
  </si>
  <si>
    <t xml:space="preserve">Numerador: tranferencias realidas por parte de facturacion 
Denominador: Base de datos de Historias Archivadas </t>
  </si>
  <si>
    <t xml:space="preserve">Numerador: Traslados en un periodo de medicion 
Denominador: Areas que solicitan en el periodo de medicion  </t>
  </si>
  <si>
    <t>Numerador: FUID Formato Unico de Invetario Docmental 
Denominador: Solicitudes</t>
  </si>
  <si>
    <t>Numerador: Total de DOCUMENTOS digitalizados  en un periodo determinado.
Denominador: Numero de  documentos  a diitalizar según solicitud en el mismo periodo.</t>
  </si>
  <si>
    <t xml:space="preserve">Numerador: Formato Produccion Proceso de Digitalizacion
Denominador: Formato Produccion Proceso de Digitalizacion
</t>
  </si>
  <si>
    <t xml:space="preserve">Numerador: No. De solicitudes de consulta resueltas efectivamente dentro del tiempo, determinado.
Denominador:Total de solicitudes de consulta recibidas en el periodo determinado </t>
  </si>
  <si>
    <t xml:space="preserve">Numerador: Mesa de ayuda 
Denominador: Mesa de ayuda </t>
  </si>
  <si>
    <t>Numerador:  No de actividades ejeciutadas en el procesos de elaboracion.
Denominador  No de actividades programas en el periodo.</t>
  </si>
  <si>
    <t xml:space="preserve">Numerador: No de actividades ejecutadas en el proceso de elaboracion.
Denominador: Cronograma de actividades
</t>
  </si>
  <si>
    <t xml:space="preserve">Valor de la sancion o multa por la no entrega de informacion </t>
  </si>
  <si>
    <t>Reporte de oficina juridica sobre sanciones por la no entrega de informacion</t>
  </si>
  <si>
    <t>AP-GFTE-FT03</t>
  </si>
  <si>
    <t>PESOS PAGADOS</t>
  </si>
  <si>
    <t>Numerador: $ Pagos                               Denominador: $ Pagos Presupuesto  *100</t>
  </si>
  <si>
    <t>HOSVITAL</t>
  </si>
  <si>
    <t>AP-GFTE-FT06</t>
  </si>
  <si>
    <t>COSTO FINANCIERO</t>
  </si>
  <si>
    <t>Numerador: $ Gastos financieros del periodo                                          Denominador: $ Ventas del periodo</t>
  </si>
  <si>
    <t>AP-GFTE-FT07</t>
  </si>
  <si>
    <t>FLUJO DE CAJA</t>
  </si>
  <si>
    <t>AP-GFTE-FT09</t>
  </si>
  <si>
    <t>ROTACION DE CUENTAS POR PAGAR</t>
  </si>
  <si>
    <t>Numerador:  Promedio CxP * 360                                      Denominador: Costo de Venta</t>
  </si>
  <si>
    <t>ERRORES MATERIALIZADOS EN PÉRDIDA DE DINERO</t>
  </si>
  <si>
    <t>Pesos colombianos</t>
  </si>
  <si>
    <t>Valor obsoluto de las Operaciones monetarias  erradas realizadas en el mes por cualquier canal</t>
  </si>
  <si>
    <t>Operaciones monetarias erradas realizadas en el mes por cualquier canal</t>
  </si>
  <si>
    <t>TESORERÍA</t>
  </si>
  <si>
    <t>ABASTECIMIENTO</t>
  </si>
  <si>
    <t>DÍAS DE INVENTARIO GENERAL</t>
  </si>
  <si>
    <t>Numerador: Valor cierre de inventario
Denominador: Valor de las salidas en un periodo determinado</t>
  </si>
  <si>
    <t>Numerador: Hosvital 
Denominador: Hosvital</t>
  </si>
  <si>
    <t>DIAS DE INVENTARIO INSUMOS RELACIONADOS CON EL OBJETO DEL NEGOCIO</t>
  </si>
  <si>
    <t xml:space="preserve">Numerador: Valor de cierre de inventario del periodo
Denominador: Valor total de inventario  del periodo  con cargo a paciente </t>
  </si>
  <si>
    <t>OBSOLESCENCIA DE INVENTARIO</t>
  </si>
  <si>
    <t>ROTACIÓN DE INVENTARIO</t>
  </si>
  <si>
    <t xml:space="preserve">Numerador: (Valor inventario ventas )+  (valor comsumibles)
Denominador: Valor inventario cierre de periodo </t>
  </si>
  <si>
    <t>EXACTITUD EN INVENTARIO</t>
  </si>
  <si>
    <t xml:space="preserve">Numerador: Valor diferencia  
Denominador: Valor total inventario </t>
  </si>
  <si>
    <t>VALOR ECONOMICO DEL INVENTARIO</t>
  </si>
  <si>
    <t xml:space="preserve">Numerador: Valor total inventario facturado en el mes  
Denominador: Valor total inventario </t>
  </si>
  <si>
    <t>Numerador: Valor cierre inventario  de obsolescencia en bodega
Denominador: Valor total de inventario a cierre de periodo</t>
  </si>
  <si>
    <t>AP-GRFI-FT13</t>
  </si>
  <si>
    <t>BIENES OBSOLETOS DADOS DE BAJA</t>
  </si>
  <si>
    <t>AP-GRFI-FT14</t>
  </si>
  <si>
    <t>CONFIABILIDAD DE INVENTARIOS DE ACTIVOS FIJOS</t>
  </si>
  <si>
    <t>AP-GRFI-FT15</t>
  </si>
  <si>
    <t>MANTENIMIENTO CORRECTIVO DE  ACTIVOS FIJOS</t>
  </si>
  <si>
    <t>AP-GRFI-FT16</t>
  </si>
  <si>
    <t>ACTIVOS FIJOS ASEGURADOS</t>
  </si>
  <si>
    <t>AP-GRFI-FT17</t>
  </si>
  <si>
    <t xml:space="preserve">EFECTIVIDAD DE RESPUESTA MESA DE AYUDA </t>
  </si>
  <si>
    <t>AP-GRFI-FT18</t>
  </si>
  <si>
    <t>ACTIVOS REUTILIZADOS</t>
  </si>
  <si>
    <t>AP-GRFI-FT20</t>
  </si>
  <si>
    <t>ACTIVOS IMPRODUCTIVOS</t>
  </si>
  <si>
    <t>AP-GRFI-FT21</t>
  </si>
  <si>
    <t xml:space="preserve">EFICIENCIA USO DE ACTIVOS FIJOS </t>
  </si>
  <si>
    <t>ACTIVOS FIJOS</t>
  </si>
  <si>
    <t>AP-GFIN-FT01</t>
  </si>
  <si>
    <t>CUMPLIMIENTO ARRIENDOS</t>
  </si>
  <si>
    <t>Numerador: Total de unidades inmobiliarias arrendadas al cierre del mes
Denominador: Total 
unidades Inmobiliarias disponibles para arriendo al cierre del Mes anterior</t>
  </si>
  <si>
    <t>Numerador: SOFTWARE TAYRONA
Denominador:SOFTWARE TAYRONA</t>
  </si>
  <si>
    <t>AP-GFIN-FT02</t>
  </si>
  <si>
    <t>INDICE DE OCUPACIÓN</t>
  </si>
  <si>
    <t>Numerador: Número de Inmuebles  Ocupados al cierre del mes
Denominador: Total Inmuebles</t>
  </si>
  <si>
    <t>Numerador:SOFTWARE TAYRONA 
Denominador:SOFTWARE TAYRONA</t>
  </si>
  <si>
    <t>AP-GFIN-FT03</t>
  </si>
  <si>
    <t>CUMPLIMIENTO RECUPERACIÓN DE CARTERA</t>
  </si>
  <si>
    <t>Numerador:  Recuperación de Cartera en el  Mes 
Denominador: Cartera al cierre del mes anterior</t>
  </si>
  <si>
    <t>AP-GFIN-FT04</t>
  </si>
  <si>
    <t>INDICE SINIESTRABILIDAD</t>
  </si>
  <si>
    <t>Numerador: Nro. de clientes pasados a cobro juridico  en el mes
Denominador: Total clientes activos al cierre del mes</t>
  </si>
  <si>
    <t>Numerador: CORRESPONDENCIA INTERNA
Denominador: SOFTWARE TAYRONA Y SABANA INMOBILIARIA</t>
  </si>
  <si>
    <t>AP-GFIN-FT05</t>
  </si>
  <si>
    <t>NO DISPONIBILIDAD POR MANTENIMIENTO</t>
  </si>
  <si>
    <t>Numerador: Número de Inmuebles  no disponibles  para arrendar por temas de mantenimiento
Denominador: Total Inmuebles  no disponibles para arrendar</t>
  </si>
  <si>
    <t>Numerador: SABANA INMOBILIARIA
Denominador:SABANA INMOBILIARIA</t>
  </si>
  <si>
    <t>AP-GFIN-FT06</t>
  </si>
  <si>
    <t>COSTO POR NO ARRENDAR</t>
  </si>
  <si>
    <t>Σ(M2 * valor del metro cuatrado)</t>
  </si>
  <si>
    <t>SOFTWARE TAYRONA Y SABANA INMOBILIARIA</t>
  </si>
  <si>
    <t>AP-GFIN-FT07</t>
  </si>
  <si>
    <t>COSTO POR NO ARRENDAR MANTENIMIENTO</t>
  </si>
  <si>
    <t>INMOBILIARIA</t>
  </si>
  <si>
    <t xml:space="preserve">Numerador: Total Bienes obsoletos dados de baja en el trimestre. 
Denominador:  Total de bienes obsoletos  que se deben dar de baja en el trimestre.
</t>
  </si>
  <si>
    <t xml:space="preserve">Numerador: SOFTWARE HOSVITAL
Denominador: INFORME ACTIVOS FIJOS  PARA BAJA. </t>
  </si>
  <si>
    <t xml:space="preserve">Numerador: Valor  de activos fijos que no se encontraron en el inventario físico.                                                                                                
Denominador: Valor  total de los activos fijos FHSC.
</t>
  </si>
  <si>
    <t>SOFTWARE HOSVITAL E INFORME DE INVENTARIOS</t>
  </si>
  <si>
    <t>Numerador: Número de Mantenimientos Correctivos Realizados.
Denominador:Número de Mantenimientos Correctivos Solicitados.</t>
  </si>
  <si>
    <t>Numerador: Formato de entrega Activo Fijo para mantenimiento
Denominador:  Formato de entrega Activo Fijo para mantenimiento</t>
  </si>
  <si>
    <t xml:space="preserve">Numerador:No. de activos fijos asegurados en el semestre
Denominador:No. De activos fijos susceptibles de ser asegurados adquiridos en el semestre </t>
  </si>
  <si>
    <t>Numerador: RELACION POLIZAS DE SEGUROS FHSC
Denominador: SOFTWARE HOSVITAL</t>
  </si>
  <si>
    <t>Numerador:No. Requerimiento gestionados en el mes
Denominador:No. De reqerimientos solicitados en el mes</t>
  </si>
  <si>
    <t>Numerador: MESA DE AYUDA
Denominador: MESA DE AYUDA</t>
  </si>
  <si>
    <t>Numerador:No. Activos fijos entregados en el mes que estaban en bodega.
Denominador: No. Total  de activos fijos solicitados en el mes.</t>
  </si>
  <si>
    <t>Numerador: ACTAS DE ENTREGA ACTIVOS FIJOS
Denominador: SOLITUDES DE ACTIVOS POR MESA DE AYUDA</t>
  </si>
  <si>
    <t xml:space="preserve">Numerador: Valor total de  compra activos en bodega que no están en uso.
Denominador: Valor total de  compra  activos fijos de la FHSC
</t>
  </si>
  <si>
    <t>Numerador: valor inventario activos fijos en Bodega.
Denominador: Reporte Hosvital modulo activos fijos.</t>
  </si>
  <si>
    <t xml:space="preserve">Numerador: Valor de la  Utilidad Bruta en el trimestre. 
Denominador: Valor total de  compra  activos fijos de la FHSC
</t>
  </si>
  <si>
    <t>Numerador: Reporte Hosvital estado de resultados.
Denominador: Reporte Hosvital modulo activos fijos.</t>
  </si>
  <si>
    <t>Numerador: Utilidad Generada por la UEN UCI en el periodo
Denominador: Ingresos facturados por UEN UCI en el periodo</t>
  </si>
  <si>
    <t>Numerador: Utilidad Generada por la UEN Apoyo Diagnostico en el periodo
Denominador: Ingresos facturados por UEN Apoyo Diagnostico  en el periodo</t>
  </si>
  <si>
    <t>GESTION TI</t>
  </si>
  <si>
    <t>OPTIMIZACION VOLUMEN DE IMPRESIÓN Y COSTO ASOCIADO</t>
  </si>
  <si>
    <t xml:space="preserve">Numerador: Volumen mensual de impresiones por 2019
Denominador: Volumen mensual de impresiones por 2018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</si>
  <si>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Numerador: Equitrac
Denominador: Equitrac</t>
  </si>
  <si>
    <t>OPTIMIZACION DE RECURSOS TECNOLOGICOS INSTALADOS</t>
  </si>
  <si>
    <t>(Valor mensual del contrato 2017/Valor mensual del contrato 2018 - 15%)-1</t>
  </si>
  <si>
    <t>Hosvital para pago y/o aumento de servicio por OS</t>
  </si>
  <si>
    <t>CIERRE DE INCIDENCIAS</t>
  </si>
  <si>
    <t>(Numero de Incidencias creadas hacia IT  - numero de tickets en proceso/Numero de tickets cerrado a satisfaccion por el usuario)-1</t>
  </si>
  <si>
    <t>Service DESK reporteador</t>
  </si>
  <si>
    <t>RESOLUTIVIDAD DE LA MESA DE AYUDA</t>
  </si>
  <si>
    <t>(Casos de mesa de ayuda resueltos dentro de las tiempos establecidos /Total de casos generados en el mes )</t>
  </si>
  <si>
    <t>OPORTUNIDAD DE LA MESA DE AYUDA (CASOS EN ALTA)</t>
  </si>
  <si>
    <t>(Sumatoria de la diferencia de horas entre la fecha en la que se genero el caso y la fecha en la cual fue resuelto / Total de casos generados en el mes)</t>
  </si>
  <si>
    <t>OPORTUNIDAD DE LA MESA DE AYUDA (CASOS EN MEDIA)</t>
  </si>
  <si>
    <t>OPORTUNIDAD DE LA MESA DE AYUDA (CASOS EN BAJA)</t>
  </si>
  <si>
    <t>MANTENIMIENTO PREVENTIVO EQUIPOS DE COMPUTO</t>
  </si>
  <si>
    <t>(Numero de equipos realizados durante el mes/Numero de equipos programados en el mes)-1</t>
  </si>
  <si>
    <t>Lista de chequeo mantenimiento preventivo equipos informaticos</t>
  </si>
  <si>
    <t>RONDAS INTEGRALES DE TECNOLOGIA DE LA INFORMACIÓN</t>
  </si>
  <si>
    <t>(Numero de rondas realizadas durante el mes/Numero de rondas programadas en el mes)-1</t>
  </si>
  <si>
    <t>Lista de chequeo seguridad de la información en puesto de trabajo</t>
  </si>
  <si>
    <t>TI</t>
  </si>
  <si>
    <t>AP-GTES-FT01</t>
  </si>
  <si>
    <t>CUMPLIMIENTO MANTENIMIENTO PREVENTIVO</t>
  </si>
  <si>
    <t>0</t>
  </si>
  <si>
    <t>Numerador: Total de mantenimiento preventivos ejecutados
Denominador:Total de mantenimiento preventivos programados</t>
  </si>
  <si>
    <t>AP-GTES-FT02</t>
  </si>
  <si>
    <t>OPORTUNIDAD DE RESPUESTA ATENCIÓN AL SERVICIO</t>
  </si>
  <si>
    <t>(Solicitudes atentidas en tiempos establecidos/Total de solicitudes atendidas en el mes) * 100</t>
  </si>
  <si>
    <t>Numerador: Total de solicitudes atendidas en los tiempos establecidos(sin vencer)
Denominador:Total de solicitudes atendidas en el mes</t>
  </si>
  <si>
    <t>#NAME?</t>
  </si>
  <si>
    <t>AP-GTES-FT03</t>
  </si>
  <si>
    <t>IMPACTO ECONÓMICO DE PARADAS NO PROGRAMADAS DE TECNOLOGÍA BIOMÉDICA</t>
  </si>
  <si>
    <t>(# Estudios * costo)/(Total horas mes)</t>
  </si>
  <si>
    <t>Apoyo con referencia y contra referencia de pacientes no admitidos o remitidos</t>
  </si>
  <si>
    <t>AP-GTES-FT04</t>
  </si>
  <si>
    <t>USO DE CAPACIDAD INSTALADA DE TECNOLOGÍA BIOMÉDICA</t>
  </si>
  <si>
    <t>NUMERADOR: NUMERO DE PROCEDIMIENTOS CON UTILIZACIÓN DE TECNOLOGÍA BIOMÉDICA. 
DENOMINADOR: DISPONIBILIDAD DE USO DE TECNOLOGÍA BIOMÉDICA CON PERSONAL PARA REALIZAR PROCEDIMIENTOS</t>
  </si>
  <si>
    <t>Cordinador Servicio donde se encuentra el equipo</t>
  </si>
  <si>
    <t>AP-GTES-FT08</t>
  </si>
  <si>
    <t>IMPLEMENTACIÓN PAMEB (PLAN DE ASEGURAMIENTO METROLÓGICO BIOMEDICO).</t>
  </si>
  <si>
    <t>NUMERADOR: NUMERO DE ACTIVIDADES EJECUTADAS EN EL PAMEB
DENOMINADOR: NUMERO DE ACTIVIDADES PROGRAMADAS EN EL PAMEB</t>
  </si>
  <si>
    <t>Coordinador de ingenieria biomedica</t>
  </si>
  <si>
    <t>AP-GTES-FT09</t>
  </si>
  <si>
    <t>EVENTOS ADVERSOS POR EQUIPOS MÉDICOS</t>
  </si>
  <si>
    <t xml:space="preserve">Numerador: NUMERO DE EVENTOS ADVERSOS ASOCIADOS A EQUIPOS BIOMÉDICOS 
Denominador: TOTAL DE EVENTOS ADVERSOS. </t>
  </si>
  <si>
    <t>REFERENTE DE TECNOVIGILANCIA</t>
  </si>
  <si>
    <t>BIOMÉDICA</t>
  </si>
  <si>
    <t>AP-GFCO-FT01</t>
  </si>
  <si>
    <t>CUMPLIMIENTO ENTREGA DE ESTADOS FINANCIEROS</t>
  </si>
  <si>
    <t>(Fecha efectiva de entrega) - (fecha aprobada de entrega)</t>
  </si>
  <si>
    <t>Variable 1: Fecha efectiva de entrega 
Variable 2 : Fecha aprobada de entrega</t>
  </si>
  <si>
    <t>AP-GFCO-FT02</t>
  </si>
  <si>
    <t>CONCILIACIONES BANCARIAS</t>
  </si>
  <si>
    <t>Numerador: Valor total de partidas conciliatorias
Denominador:  Valor total saldo en Extractos</t>
  </si>
  <si>
    <t>Numerador:  Conciliaciones Bancarias  
Denominador: Extractos Bancarios</t>
  </si>
  <si>
    <t>AP-GFCO-FT03</t>
  </si>
  <si>
    <t>CONCILIACIÓN DE PROVEEDORES</t>
  </si>
  <si>
    <t>Numeradro : Diferencia entre el valor del provedor y el total de contabilidad                 
Denominador : el valor de las cuentas por pagar al proveedor saldo contable</t>
  </si>
  <si>
    <t>Numerador: Estado de Cuenta del proveedor
Denominador: EL valor registrado en el modulo de cuentas por pagar</t>
  </si>
  <si>
    <t>AP-GFCO-FT04</t>
  </si>
  <si>
    <t>CONCILIACION MODULO DE CARTERA VERSUS MODULO FINANCIERO</t>
  </si>
  <si>
    <t xml:space="preserve">Numerador: Difetencia entre (Valor total de la Cartera según reporteadro de cartera y Estado Financiero)
Denominador:  Valor total de la cartera según reporteador </t>
  </si>
  <si>
    <t>Numerador:  Reporteador de Cartera, Estado Financiero
Denominador: Reporteador de Cartera</t>
  </si>
  <si>
    <t>AP-GFCO-FT05</t>
  </si>
  <si>
    <t>SANCION POR PRESENTACIÓN EXTEMPORANEA</t>
  </si>
  <si>
    <t>Sanción</t>
  </si>
  <si>
    <t xml:space="preserve">Valor registrado en los estados financieros por sancion </t>
  </si>
  <si>
    <t>AP-GFCO-FT06</t>
  </si>
  <si>
    <t>CONCILIACIÓN GLOSA</t>
  </si>
  <si>
    <t>Numerador : Valor Glasa aprobada por la  Dir. Administrativa  y Financiera 
Denominardor : Valor Registrado en Contabiliad</t>
  </si>
  <si>
    <t xml:space="preserve">Numerador: Actas de cartera
Denominador:  Valor en los estados financieros </t>
  </si>
  <si>
    <t>AP-GFCO-FT07</t>
  </si>
  <si>
    <t>AUDITORÍA DE CUENTAS CONTABLES</t>
  </si>
  <si>
    <t xml:space="preserve">porcentaje </t>
  </si>
  <si>
    <t>Numerador : Total de cuentas programadas para auditar
Denominardor : Total de cuentas auditadas</t>
  </si>
  <si>
    <t xml:space="preserve">Numerador: Cronograma de auditoria de cuentas del mes 
Denominador: Matriz control de cuentas auditadas en el mes </t>
  </si>
  <si>
    <t>CONTABILIDAD</t>
  </si>
  <si>
    <t>CONTRATACION SERVICIOS SALUD</t>
  </si>
  <si>
    <t>ACTUALIZACIÓN DE SERVICIOS DE FHSC  RESPECTO A LA NORMATIVIDAD VIGENTE</t>
  </si>
  <si>
    <t>Numerador: número total CUPS actualizados sistema HOSVITAL
Denominador: Total CUPS ofertados que requieren modificación en sistema HOSVITAL según normatividad legal vigente</t>
  </si>
  <si>
    <t>Numerador: Archivo excel Normatividad CUPS
Denominador:  Archivo excel Normatividad CUPS</t>
  </si>
  <si>
    <t>COTIZACIONES GESTIONADAS</t>
  </si>
  <si>
    <t>Numerador: Total cotizaciones gestionadas
Denominador: Total de cotizaciones solicitadas</t>
  </si>
  <si>
    <t>TIEMPO DE RESPUESTA COTIZACIONES</t>
  </si>
  <si>
    <t>Días hábiles</t>
  </si>
  <si>
    <t>promedio días trascurridos entre la solicitud de cotización y la respuesta de la misma</t>
  </si>
  <si>
    <t>Numerador:  fecha solicitud de la cotización VS fecha de respuesta a la cotización</t>
  </si>
  <si>
    <t>EFECTIVIDAD EN LAS COTIZACIONES PRESENTADAS</t>
  </si>
  <si>
    <t>Numerador: Número de cotizaciones aprobadas o aceptadas
Denominador:  Número de cotizaciones emitidas</t>
  </si>
  <si>
    <t>PARAMETRIZACIÓN (CONTRATOS- MEDICAMENTOS E INSUMOS Y SERVICIOS)</t>
  </si>
  <si>
    <t>Numerador:  Total parametrizaciones gestionadas
Denominador:  Total parametrizaciones solicitadas</t>
  </si>
  <si>
    <t>NIVEL DE GLOSA INICIAL RESPONSABILIDAD DE CONTRATACIÓN</t>
  </si>
  <si>
    <t>Numerador: Glosa incial por Tarifas
Denominador: Glosa Total</t>
  </si>
  <si>
    <t>Numerador: Glosa  inicial por Tarifas
Denominador: Glosa Total</t>
  </si>
  <si>
    <t>NIVEL DE GLOSA FINAL RESPONSABILIDAD DE CONTRATACIÓN</t>
  </si>
  <si>
    <t>Numerador: Glosa final por Tarifas
Denominador: Glosa Total</t>
  </si>
  <si>
    <t>CONTRATACIÓN DE SERVICIOS DE SALUD</t>
  </si>
  <si>
    <t>AP-GIYA-FT01</t>
  </si>
  <si>
    <t>EFICIENCIA EJECUCIÓN DE OBRAS</t>
  </si>
  <si>
    <t>Numerador: Valor real ejecución de la obra       
Denominador:  Valor proyectado para la obra</t>
  </si>
  <si>
    <t>Numerador: Compras.
Denominador: Orden de trabajo ejecutada.</t>
  </si>
  <si>
    <t>AP-GIYA-FT03</t>
  </si>
  <si>
    <t>AHORROS OBTENIDOS EN LAS ACTIVIDADES DE MANTENIMIENTO</t>
  </si>
  <si>
    <t>Numerador: valor proyectado de mantenimiento
Denominador: valor ejecutado en mantenimiento</t>
  </si>
  <si>
    <t>Numerador: plan de mantenimiento
Denominador: compras</t>
  </si>
  <si>
    <t>AP-GIYA-FT04</t>
  </si>
  <si>
    <t>REPETECION DE MANTENIMIENTOS</t>
  </si>
  <si>
    <t xml:space="preserve">Numerador: Mantenimientos repetidos
Denominador: Elementos que requirieron mas de 1 mantenimiento </t>
  </si>
  <si>
    <t>Numerador: Ordenes de trabajo manuales.
Denominador: Tickes por mesa de ayuda.</t>
  </si>
  <si>
    <t>AP-GIYA-FT06</t>
  </si>
  <si>
    <t>CUMPLIMIENTO ENTREGA DE INSUMOS</t>
  </si>
  <si>
    <t>Numerador: solicitudes entregadas
Denominador:  Total de solicitudes radicadas en el mes</t>
  </si>
  <si>
    <t>Numerador: Hosvital (solicitud de materiales).
Denominador: Hosvital (entrega de materiales).</t>
  </si>
  <si>
    <t>AP-GIYA-FT07</t>
  </si>
  <si>
    <t>MANTENIMIENTO PREVENTIVO</t>
  </si>
  <si>
    <t xml:space="preserve">Numerador:  Actividades programadas de mantenimiento preventivo         
Denominador: Actividades ejecutadas de mantenimiento preventivo      </t>
  </si>
  <si>
    <t>Numerador: Cronograma de mantenimiento.
Denominador:Mesa de ayuda.</t>
  </si>
  <si>
    <t>AP-GIYA-FT08</t>
  </si>
  <si>
    <t>CUMPLIMIENTO EN LA ATENCIÓN DE MANTENIMIENTO CORRECTIVO</t>
  </si>
  <si>
    <t xml:space="preserve">Numerador:Casos resueltos en los tiempos establecidos. 
Denominador: Numero total de casos recibidos. </t>
  </si>
  <si>
    <t>Numerador: Mesa de ayuda
Denominador: Mesa de ayuda</t>
  </si>
  <si>
    <t>AP-GIYA-FT09</t>
  </si>
  <si>
    <t>PORCENTAJE DE CASOS DE PRIORIDAD 1</t>
  </si>
  <si>
    <t>Numerador: Ordenes  de trabajo prioridad 1 recibidas.
Denominador: Numero total de tickets recibidos.</t>
  </si>
  <si>
    <t>Numerador: Ordenes de trabajo manuales
Denominador: Mesa de ayuda</t>
  </si>
  <si>
    <t>MANTENIMIENTO</t>
  </si>
  <si>
    <t>AP-GFCA-FT01</t>
  </si>
  <si>
    <t>CARTERA VENCIDA</t>
  </si>
  <si>
    <t>Numerador:  Monto total de la cartera vencida mes actual
Denominador: Monto total de la cartera mes actual*100</t>
  </si>
  <si>
    <t>Numerador: hosvital - Hosvital - Financiero
Denominador: hosvital - hosvital - Financiero</t>
  </si>
  <si>
    <t>AP-GFCA-FT02</t>
  </si>
  <si>
    <t>RECUPERACIÓN DE CARTERA VENCIDA</t>
  </si>
  <si>
    <t>Numerador: Monto Recaudo cartera vencida mes Actual
Denominador: Monto total de la cartera vencida mes anterior * 100</t>
  </si>
  <si>
    <t>AP-GFCA-FT03</t>
  </si>
  <si>
    <t>ROTACIÓN DE CARTERA</t>
  </si>
  <si>
    <t>Numerador: Total de la cartera mes actual
Denominador: Facturación mes actual promedio*30</t>
  </si>
  <si>
    <t>Numerador: hosvital - Hosvital - financiero
Denominador: hosvital - hosvital - Financiero</t>
  </si>
  <si>
    <t>AP-GFCA-FT06</t>
  </si>
  <si>
    <t>CUMPLIMIENTO DE LA PROYECCIÓN</t>
  </si>
  <si>
    <t xml:space="preserve">Numerador: Monto total del recaudo mes actual
Denominador: Monto total de la proyección mes actual * 100
</t>
  </si>
  <si>
    <t>AP-GFCA-FT11</t>
  </si>
  <si>
    <t>GLOSA RECUPERADA</t>
  </si>
  <si>
    <t>Numerador: Monto total de la glosa recuperada ( levantada ) conciliada en el mes actual
Denominador:Monto total de la glosa objetada ( presunta ) conciliada en el mes actual * 100</t>
  </si>
  <si>
    <t xml:space="preserve">Numerador: hosvital - Hosvital 
Denominador: hosvital - hosvital </t>
  </si>
  <si>
    <t>AP-GFCA-FT13</t>
  </si>
  <si>
    <t>GLOSA PRESUNTA VRS RADICACIÓN PROMEDIO</t>
  </si>
  <si>
    <t>Numerador: Monto total de glosa presunta al mes
Denominador: Radicación mes actual * 100</t>
  </si>
  <si>
    <t xml:space="preserve">Numerador: hosvital - Hosvital Financiero
Denominador: hosvital - hosvital Administrativo </t>
  </si>
  <si>
    <t>AP-GFCA-FT09</t>
  </si>
  <si>
    <t>GLOSA ACEPTADA VRS GLOSA PRESUNTA</t>
  </si>
  <si>
    <t>Numerador: Monto de Glosas Aceptada Conciliada en el mes actual
Denominador: Monto total de la glosa objetada ( presunta ) conciliada en el mes actual*100</t>
  </si>
  <si>
    <t>Numerador: hosvital - Hosvital Financiero
Denominador: hosvital - hosvital Financiero</t>
  </si>
  <si>
    <t>AP-GFCA-FT10</t>
  </si>
  <si>
    <t>GLOSA ACEPTADA VRS RADICACIÓN</t>
  </si>
  <si>
    <t>Numerador: Monto de Glosas Aceptada Conciliada mes actual
Denominador: Monto total de la Radicación en el mes actual*100</t>
  </si>
  <si>
    <t>AP-GFCA-FT14</t>
  </si>
  <si>
    <t>GLOSA ACEPTADA ADMINISTRATIVA</t>
  </si>
  <si>
    <t>AP-GFCA-FT15</t>
  </si>
  <si>
    <t>GLOSA ACEPTADA POR AUTORIZACIÓN VRS OBJECION INICIAL</t>
  </si>
  <si>
    <t>Numerador: Total Glosa Aceptada por autorizaciones Conciliada en el mes
Denominador: Total Glosa Objetada Conciliada en el mes*100</t>
  </si>
  <si>
    <t>CARTERA</t>
  </si>
  <si>
    <t>Numerador: Total Glosa Aceptada Administrativa conciliada en el mes
Denominador: Total Glosa Aceptada conciliada en el mes</t>
  </si>
  <si>
    <t>AP-GRFI-FT23</t>
  </si>
  <si>
    <t>DESVIACIÓN PORCENTUAL DEL PROMEDIO DE COMPRA</t>
  </si>
  <si>
    <t>(Valor Total de la Compra de Productos en el mes / Promedio de Compra del Ultimo Trimestre)-1</t>
  </si>
  <si>
    <t xml:space="preserve">
Reporte valorizado de entradas de almacen realizados en el periodo, en el Sistema de Información Hosvital.</t>
  </si>
  <si>
    <t>AP-GRFI-FT24</t>
  </si>
  <si>
    <t>VALOR DE  COMPRA VS PRESUPUESTO DE COMPRA</t>
  </si>
  <si>
    <t>Numerador: Valor Total de la Compra de tecnologías de la salud y otros grupos de inventario.
Denominador: Presupuesto mensual de compras</t>
  </si>
  <si>
    <t>Reporte de entradas de almacen de periodo y datos del presupuesto de compras , obtenidos a traves del Coordinador de  Costos.</t>
  </si>
  <si>
    <t>AP-GRFI-FT25</t>
  </si>
  <si>
    <t>PARTICIPACIÓN  DE LA COMPRA EN LA FACTURACIÓN TOTAL DE LA INSTITUCIÓN</t>
  </si>
  <si>
    <t>Numerador: Valor Total de la Compra de tecnologias de la salud y otros grupos de inventario. Denominador: Valor Total de la facturacion de la institucion por concepto de venta de medicamentos y dispositivos  medicos (Incluyendo especialidades como Hemodinamia, ortopedia, Laboratorio Clinico etc.)</t>
  </si>
  <si>
    <t>Reporte de entradas de almacen de periodo y datos de facturacion generados por HOSVITAL , obtenidos a traves del Coordinador de  Costos.</t>
  </si>
  <si>
    <t>AP-GRFI-FT26</t>
  </si>
  <si>
    <t>AHORRO EN COMPRAS</t>
  </si>
  <si>
    <t>Numerador: Ahorro Final / Denominador: Valor total de las compras</t>
  </si>
  <si>
    <t>Negociaciones con proveedores.</t>
  </si>
  <si>
    <t>AP-GRFI-FT27</t>
  </si>
  <si>
    <t>PORCENTAJE DE COMPRAS CON CONDICIÓN DE PAGO A 120 DÍAS</t>
  </si>
  <si>
    <t>Numerador: Valor de compra con proveedores que poseen condicion comercial de pago a 120 días.
Denominador:  Valor total de las compras.</t>
  </si>
  <si>
    <t>Reporte valorizado de entradas de almacen  generadas en el periodo, por el sistema de información  HOSVITAL</t>
  </si>
  <si>
    <t>AP-GRFI-FT28</t>
  </si>
  <si>
    <t>DIVERSIFICACIÓN DE OFERTAS</t>
  </si>
  <si>
    <t>Numerador: Número de referencias  para las que se tiene dos o mas proveedores.
Denominador:  Cantidad de items adquiridos  en la organización</t>
  </si>
  <si>
    <t>Sistema de información Hosvital.</t>
  </si>
  <si>
    <t>AP-GRFI-FT29</t>
  </si>
  <si>
    <t>EVALUACION DE PROVEEDORES</t>
  </si>
  <si>
    <t>Numerador: N°  de proveedores que alcanzaron los criterios de evaluacion esperados por la FHSC, (aspectos, Tecnicos, Economicos, Normativos y de Hospital Verde)
Denominador: N° Total de proveedores evaluados. (Proveedores Pareto)</t>
  </si>
  <si>
    <t>Informacion suministrada por parte de los proveedores de la FHSC.</t>
  </si>
  <si>
    <t>AP-GRFI-FT31</t>
  </si>
  <si>
    <t>PORCENTAJE DE CUMPLIMIENTO DEL PLAN MENSUAL DE COMPRAS (PMC)</t>
  </si>
  <si>
    <t xml:space="preserve">Numerador: N°  Cantidad de referencias  compradas en el mes / Denominador: N° Cantidad de referencias planeadas en el mes  * 100                                                                                          </t>
  </si>
  <si>
    <t>Reporte Hosvital: Referencias ingresadas/ referencias por requisición</t>
  </si>
  <si>
    <t>AP-GRFI-FT32</t>
  </si>
  <si>
    <t>TIEMPO DE RESPUESTA PARA EL TRÁMITE DE LLEGADA DE INSUMOS ESPECIALES O MEDICAMENTOS SOLICITADOS POR PACIENTE</t>
  </si>
  <si>
    <t xml:space="preserve">Numerador: Número de referencias especiales solicitadas/ Denominador: Número de referencias con llegada antes de 24 horas *100                                                                                         </t>
  </si>
  <si>
    <t>Reporte Hosvital y correo Eléctronico: Fecha de requisición y documentos soporte / Fecha de llegada</t>
  </si>
  <si>
    <t>AP-GRFI-FT33</t>
  </si>
  <si>
    <t>TIEMPO PROMEDIO PARA EL TRÁMITE DE ORDENES DE COMPRA CORRESPONDIENTES AL PLAN MENSUAL DE COMPRAS (PMC)</t>
  </si>
  <si>
    <t xml:space="preserve">Días </t>
  </si>
  <si>
    <t>Días promedio: desde la entrega de requisición de almacen hasta el ingreso de los productos en almacén (fecha final oc-fecha inicial  de requerimiento )</t>
  </si>
  <si>
    <t>Reporte Hosvital: Fecha de OdC / Fecha de requisición</t>
  </si>
  <si>
    <t>COMPRAS</t>
  </si>
  <si>
    <t>GESTION DE CONTROL</t>
  </si>
  <si>
    <t xml:space="preserve">OPORTUNIDAD DE PARAMETRIZACION PRECIOS </t>
  </si>
  <si>
    <t>Numerador :Parametrizacion realizadas /
Denominador :Total de solicituddes de parametrizacion recibidas</t>
  </si>
  <si>
    <t>Numerador: Hosvital parametrizaciones realizadas
Denominador: Solicitudes recibidas en correo corporataivo</t>
  </si>
  <si>
    <t>ANULACION DE FACTURAS</t>
  </si>
  <si>
    <t>Numerador: Valor facturas de venta anuladas en hosvital
Denominador: Valor de facturas de ventas solicitadas para anular</t>
  </si>
  <si>
    <t>Numerador: Hosvital valor de facturas de venta anuladas
Denominador: Matriz excel valor de solicitudes de  anulacion de facturas de venta</t>
  </si>
  <si>
    <t>Numerador: Valor Honorarios medicos revisados según nomina
Denominador: Valor total cuentas medicas recibidas</t>
  </si>
  <si>
    <t>Numerador: Nomina de Honorarios medicos 
Denominador: Valor total cuentas medicas recibidas</t>
  </si>
  <si>
    <t>GESTIÓN DE CONTROL</t>
  </si>
  <si>
    <t>Numerador: Ingresos operacionales ejecutados del mes</t>
  </si>
  <si>
    <t>Denominador: Ingresos operacionales proyectados del mes</t>
  </si>
  <si>
    <t>Numerador: Ingresos del mes</t>
  </si>
  <si>
    <t>Denominador: Costos y gastos operacionales proyectados del mes</t>
  </si>
  <si>
    <t>Numerador: Numero de cotizaciones contestadas en los tiempos establecidos</t>
  </si>
  <si>
    <t>Denominador: Total de cotizaciones recibidas</t>
  </si>
  <si>
    <t>Numerador: Numero de cotizaciones devueltas</t>
  </si>
  <si>
    <t>Denominador: Numero de cotizaciones realizadas</t>
  </si>
  <si>
    <t>Numerador: Ingresos ejecutados en el mes actual</t>
  </si>
  <si>
    <t xml:space="preserve">Denominador: Ingresos ejecutados en el mes anterior </t>
  </si>
  <si>
    <t>Numerador: Costos Fijos del Periodo</t>
  </si>
  <si>
    <t>Denominador: Ingresos Generados del periodo</t>
  </si>
  <si>
    <t>Numerador: Utilidad Generada por la UEN Urgencias en el periodo</t>
  </si>
  <si>
    <t>Denominador: Ingresos facturados por UEN Urgencias en el periodo</t>
  </si>
  <si>
    <t>Numerador: Utilidad Generada por la UEN Consulta Externa en el periodo</t>
  </si>
  <si>
    <t>Denominador: Ingresos facturados por UEN Consulta Externa en el periodo</t>
  </si>
  <si>
    <t>Numerador: Utilidad Generada por la UEN Hospitalizacion en el periodo</t>
  </si>
  <si>
    <t>Denominador: Ingresos facturados por UEN Hospitalizacion en el periodo</t>
  </si>
  <si>
    <t>Numerador: Utilidad Generada por la UEN UCI en el periodo</t>
  </si>
  <si>
    <t>Denominador: Ingresos facturados por UEN UCI en el periodo</t>
  </si>
  <si>
    <t>Numerador: Utilidad Generada por la UEN Salas de Cirugia en el periodo</t>
  </si>
  <si>
    <t>Denominador: Ingresos facturados por UEN Salas de Cirugia en el periodo</t>
  </si>
  <si>
    <t>Numerador: Utilidad Generada por la UEN Apoyo Diagnostico en el periodo</t>
  </si>
  <si>
    <t>Denominador: Ingresos facturados por UEN Apoyo Diagnostico  en el periodo</t>
  </si>
  <si>
    <t>Numerador: Utilidad Generada por la UEN Apoyo Terapeutico en el periodo</t>
  </si>
  <si>
    <t>Denominador: Ingresos facturados por UEN Apoyo Terapeutico  en el periodo</t>
  </si>
  <si>
    <t>Numerador: valor de egresos no facturados del periodo  de medición</t>
  </si>
  <si>
    <t>Denominador: Valor FACTURADOS  DE   egresos del periodo de medición</t>
  </si>
  <si>
    <t>Numerador: Numero facturas anuladas en el periodo</t>
  </si>
  <si>
    <t>Denominador: Numero de facturas emitidas en el periodo</t>
  </si>
  <si>
    <t>Numerador: Valor  de  Glosa  Aceptada</t>
  </si>
  <si>
    <t xml:space="preserve">Denominador: Valor  Glosa  Preseunta  </t>
  </si>
  <si>
    <t>Numerador: valor glosa anteriores</t>
  </si>
  <si>
    <t xml:space="preserve">Denominador: valor facturas  en el periodo actual  </t>
  </si>
  <si>
    <t>Numerador: Numero facturas que se realizan el mismo dia egreso</t>
  </si>
  <si>
    <t>Denominador: Total egresos del dia</t>
  </si>
  <si>
    <t xml:space="preserve">Variable 1: Valor total facturado en el mes por particulares     </t>
  </si>
  <si>
    <t>Variable 2:  Valor recaudado en el mes por particulares</t>
  </si>
  <si>
    <t xml:space="preserve">Numerador: VALOR  RADICADO  DEL MES  </t>
  </si>
  <si>
    <t xml:space="preserve">Denominador:  VALOR  FACTURADO DEL MES  </t>
  </si>
  <si>
    <t>Numerador :   valor radicado del mes.</t>
  </si>
  <si>
    <t xml:space="preserve">Denominador : Valor  pendiente  por  radicar  del mes  anterior    </t>
  </si>
  <si>
    <t xml:space="preserve">Numerador: Valor de venta de Copia (folio) - costo de la copia (folio) </t>
  </si>
  <si>
    <t>Denominador: Total de copias (folio) Historias</t>
  </si>
  <si>
    <t xml:space="preserve">Numerador: Valor de venta de CD - costo del CD </t>
  </si>
  <si>
    <t>Denominador: Total de CD Entegados</t>
  </si>
  <si>
    <t xml:space="preserve">Numerador: Total de Carpetas Recicladas </t>
  </si>
  <si>
    <t xml:space="preserve">Denominador: * Costo de Carpeta </t>
  </si>
  <si>
    <t>Numerador: Número de solicitudes de Historias Clínicas que fueron gestionadas (autorizadas) en el periodo comprendido por el procedimiento (3días)</t>
  </si>
  <si>
    <t>Denominador: Número de Solicitudes de Historias Clínicas en el periodo</t>
  </si>
  <si>
    <t>Numerador: No. De Historias Clinicas   organizadas. (TRES DÍAS Hábiles)</t>
  </si>
  <si>
    <t>Denominador: No. De Historias Clinicas   recepcionadas en el área de archivo</t>
  </si>
  <si>
    <t xml:space="preserve">Numerador: Traslados en un periodo de medicion </t>
  </si>
  <si>
    <t xml:space="preserve">Denominador: Areas que solicitan en el periodo de medicion  </t>
  </si>
  <si>
    <t>Numerador: Total de DOCUMENTOS digitalizados  en un periodo determinado.</t>
  </si>
  <si>
    <t>Denominador: Numero de  documentos  a diitalizar según solicitud en el mismo periodo.</t>
  </si>
  <si>
    <t>Numerador: No. De solicitudes de consulta resueltas efectivamente dentro del tiempo, determinado.</t>
  </si>
  <si>
    <t xml:space="preserve">Denominador:Total de solicitudes de consulta recibidas en el periodo determinado </t>
  </si>
  <si>
    <t>Numerador:  No de actividades ejeciutadas en el procesos de elaboracion.</t>
  </si>
  <si>
    <t>Denominador  No de actividades programas en el periodo.</t>
  </si>
  <si>
    <t>Numerador: Valor cierre de inventario</t>
  </si>
  <si>
    <t>Denominador: Valor de las salidas en un periodo determinado</t>
  </si>
  <si>
    <t>Numerador: Valor de cierre de inventario del periodo</t>
  </si>
  <si>
    <t xml:space="preserve">Denominador: Valor total de inventario  del periodo  con cargo a paciente </t>
  </si>
  <si>
    <t>Numerador: Valor cierre inventario  de obsolescencia en bodega</t>
  </si>
  <si>
    <t>Denominador: Valor total de inventario a cierre de periodo</t>
  </si>
  <si>
    <t>Numerador: (Valor inventario ventas )+  (valor comsumibles)</t>
  </si>
  <si>
    <t xml:space="preserve">Denominador: Valor inventario cierre de periodo </t>
  </si>
  <si>
    <t xml:space="preserve">Numerador: Valor diferencia  </t>
  </si>
  <si>
    <t xml:space="preserve">Denominador: Valor total inventario </t>
  </si>
  <si>
    <t xml:space="preserve">Numerador: Valor total inventario facturado en el mes  </t>
  </si>
  <si>
    <t xml:space="preserve">Numerador: Total Bienes obsoletos dados de baja en el trimestre. </t>
  </si>
  <si>
    <t>Denominador:  Total de bienes obsoletos  que se deben dar de baja en el trimestre.</t>
  </si>
  <si>
    <t xml:space="preserve">Numerador: Valor  de activos fijos que no se encontraron en el inventario físico.                                                                                                </t>
  </si>
  <si>
    <t>Denominador: Valor  total de los activos fijos FHSC.</t>
  </si>
  <si>
    <t>Numerador: Número de Mantenimientos Correctivos Realizados.</t>
  </si>
  <si>
    <t>Denominador:Número de Mantenimientos Correctivos Solicitados.</t>
  </si>
  <si>
    <t>Numerador:No. de activos fijos asegurados en el semestre</t>
  </si>
  <si>
    <t xml:space="preserve">Denominador:No. De activos fijos susceptibles de ser asegurados adquiridos en el semestre </t>
  </si>
  <si>
    <t>Numerador:No. Requerimiento gestionados en el mes</t>
  </si>
  <si>
    <t>Denominador:No. De reqerimientos solicitados en el mes</t>
  </si>
  <si>
    <t>Numerador:No. Activos fijos entregados en el mes que estaban en bodega.</t>
  </si>
  <si>
    <t>Denominador: No. Total  de activos fijos solicitados en el mes.</t>
  </si>
  <si>
    <t>Numerador: Valor total de  compra activos en bodega que no están en uso.</t>
  </si>
  <si>
    <t>Denominador: Valor total de  compra  activos fijos de la FHSC</t>
  </si>
  <si>
    <t xml:space="preserve">Numerador: Valor de la  Utilidad Bruta en el trimestre. </t>
  </si>
  <si>
    <t>Numerador: Total de unidades inmobiliarias arrendadas al cierre del mes</t>
  </si>
  <si>
    <t>Numerador: Número de Inmuebles  Ocupados al cierre del mes</t>
  </si>
  <si>
    <t>Denominador: Total Inmuebles</t>
  </si>
  <si>
    <t xml:space="preserve">Numerador:  Recuperación de Cartera en el  Mes </t>
  </si>
  <si>
    <t>Denominador: Cartera al cierre del mes anterior</t>
  </si>
  <si>
    <t>Numerador: Nro. de clientes pasados a cobro juridico  en el mes</t>
  </si>
  <si>
    <t>Denominador: Total clientes activos al cierre del mes</t>
  </si>
  <si>
    <t>Numerador: Número de Inmuebles  no disponibles  para arrendar por temas de mantenimiento</t>
  </si>
  <si>
    <t>Denominador: Total Inmuebles  no disponibles para arrendar</t>
  </si>
  <si>
    <t>Numerador: Volumen mensual de impresiones por 2019</t>
  </si>
  <si>
    <t xml:space="preserve">Denominador: Volumen mensual de impresiones por 2018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</si>
  <si>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NUMERADOR: NUMERO DE PROCEDIMIENTOS CON UTILIZACIÓN DE TECNOLOGÍA BIOMÉDICA. </t>
  </si>
  <si>
    <t>DENOMINADOR: DISPONIBILIDAD DE USO DE TECNOLOGÍA BIOMÉDICA CON PERSONAL PARA REALIZAR PROCEDIMIENTOS</t>
  </si>
  <si>
    <t>NUMERADOR: NUMERO DE ACTIVIDADES EJECUTADAS EN EL PAMEB</t>
  </si>
  <si>
    <t>DENOMINADOR: NUMERO DE ACTIVIDADES PROGRAMADAS EN EL PAMEB</t>
  </si>
  <si>
    <t xml:space="preserve">Numerador: NUMERO DE EVENTOS ADVERSOS ASOCIADOS A EQUIPOS BIOMÉDICOS </t>
  </si>
  <si>
    <t xml:space="preserve">Denominador: TOTAL DE EVENTOS ADVERSOS. </t>
  </si>
  <si>
    <t>Numerador: Valor total de partidas conciliatorias</t>
  </si>
  <si>
    <t>Denominador:  Valor total saldo en Extractos</t>
  </si>
  <si>
    <t xml:space="preserve">Numeradro : Diferencia entre el valor del provedor y el total de contabilidad                 </t>
  </si>
  <si>
    <t>Denominador : el valor de las cuentas por pagar al proveedor saldo contable</t>
  </si>
  <si>
    <t>Numerador: Difetencia entre (Valor total de la Cartera según reporteadro de cartera y Estado Financiero)</t>
  </si>
  <si>
    <t xml:space="preserve">Denominador:  Valor total de la cartera según reporteador </t>
  </si>
  <si>
    <t xml:space="preserve">Numerador : Valor Glasa aprobada por la  Dir. Administrativa  y Financiera </t>
  </si>
  <si>
    <t>Denominardor : Valor Registrado en Contabiliad</t>
  </si>
  <si>
    <t>Numerador : Total de cuentas programadas para auditar</t>
  </si>
  <si>
    <t>Denominardor : Total de cuentas auditadas</t>
  </si>
  <si>
    <t>Numerador: número total CUPS actualizados sistema HOSVITAL</t>
  </si>
  <si>
    <t>Denominador: Total CUPS ofertados que requieren modificación en sistema HOSVITAL según normatividad legal vigente</t>
  </si>
  <si>
    <t>Numerador: Total cotizaciones gestionadas</t>
  </si>
  <si>
    <t>Denominador: Total de cotizaciones solicitadas</t>
  </si>
  <si>
    <t>Numerador: Número de cotizaciones aprobadas o aceptadas</t>
  </si>
  <si>
    <t>Denominador:  Número de cotizaciones emitidas</t>
  </si>
  <si>
    <t>Numerador:  Total parametrizaciones gestionadas</t>
  </si>
  <si>
    <t>Denominador:  Total parametrizaciones solicitadas</t>
  </si>
  <si>
    <t>Numerador: Glosa incial por Tarifas</t>
  </si>
  <si>
    <t>Denominador: Glosa Total</t>
  </si>
  <si>
    <t>Numerador: Glosa final por Tarifas</t>
  </si>
  <si>
    <t xml:space="preserve">Numerador: Valor real ejecución de la obra       </t>
  </si>
  <si>
    <t>Denominador:  Valor proyectado para la obra</t>
  </si>
  <si>
    <t>Numerador: valor proyectado de mantenimiento</t>
  </si>
  <si>
    <t>Denominador: valor ejecutado en mantenimiento</t>
  </si>
  <si>
    <t>Numerador: Mantenimientos repetidos</t>
  </si>
  <si>
    <t xml:space="preserve">Denominador: Elementos que requirieron mas de 1 mantenimiento </t>
  </si>
  <si>
    <t>Numerador: solicitudes entregadas</t>
  </si>
  <si>
    <t>Denominador:  Total de solicitudes radicadas en el mes</t>
  </si>
  <si>
    <t xml:space="preserve">Numerador:  Actividades programadas de mantenimiento preventivo         </t>
  </si>
  <si>
    <t xml:space="preserve">Denominador: Actividades ejecutadas de mantenimiento preventivo      </t>
  </si>
  <si>
    <t xml:space="preserve">Numerador:Casos resueltos en los tiempos establecidos. </t>
  </si>
  <si>
    <t xml:space="preserve">Denominador: Numero total de casos recibidos. </t>
  </si>
  <si>
    <t>Numerador: Ordenes  de trabajo prioridad 1 recibidas.</t>
  </si>
  <si>
    <t>Denominador: Numero total de tickets recibidos.</t>
  </si>
  <si>
    <t>Numerador:  Monto total de la cartera vencida mes actual</t>
  </si>
  <si>
    <t>Denominador: Monto total de la cartera mes actual*100</t>
  </si>
  <si>
    <t>Numerador: Monto Recaudo cartera vencida mes Actual</t>
  </si>
  <si>
    <t>Denominador: Monto total de la cartera vencida mes anterior * 100</t>
  </si>
  <si>
    <t>Numerador: Total de la cartera mes actual</t>
  </si>
  <si>
    <t>Denominador: Facturación mes actual promedio*30</t>
  </si>
  <si>
    <t>Numerador: Monto total del recaudo mes actual</t>
  </si>
  <si>
    <t>Denominador: Monto total de la proyección mes actual * 100</t>
  </si>
  <si>
    <t>Numerador: Monto total de la glosa recuperada ( levantada ) conciliada en el mes actual</t>
  </si>
  <si>
    <t>Denominador:Monto total de la glosa objetada ( presunta ) conciliada en el mes actual * 100</t>
  </si>
  <si>
    <t>Numerador: Monto total de glosa presunta al mes</t>
  </si>
  <si>
    <t>Denominador: Radicación mes actual * 100</t>
  </si>
  <si>
    <t>Numerador: Monto de Glosas Aceptada Conciliada en el mes actual</t>
  </si>
  <si>
    <t>Denominador: Monto total de la glosa objetada ( presunta ) conciliada en el mes actual*100</t>
  </si>
  <si>
    <t>Numerador: Monto de Glosas Aceptada Conciliada mes actual</t>
  </si>
  <si>
    <t>Denominador: Monto total de la Radicación en el mes actual*100</t>
  </si>
  <si>
    <t>Numerador: Total Glosa Aceptada Administrativa conciliada en el mes</t>
  </si>
  <si>
    <t>Denominador: Total Glosa Aceptada conciliada en el mes</t>
  </si>
  <si>
    <t>Numerador: Total Glosa Aceptada por autorizaciones Conciliada en el mes</t>
  </si>
  <si>
    <t>Denominador: Total Glosa Objetada Conciliada en el mes*100</t>
  </si>
  <si>
    <t>Numerador: Valor Total de la Compra de tecnologías de la salud y otros grupos de inventario.</t>
  </si>
  <si>
    <t>Denominador: Presupuesto mensual de compras</t>
  </si>
  <si>
    <t>Numerador: Valor de compra con proveedores que poseen condicion comercial de pago a 120 días.</t>
  </si>
  <si>
    <t>Denominador:  Valor total de las compras.</t>
  </si>
  <si>
    <t>Numerador: Número de referencias  para las que se tiene dos o mas proveedores.</t>
  </si>
  <si>
    <t>Denominador:  Cantidad de items adquiridos  en la organización</t>
  </si>
  <si>
    <t>Numerador: N°  de proveedores que alcanzaron los criterios de evaluacion esperados por la FHSC, (aspectos, Tecnicos, Economicos, Normativos y de Hospital Verde)</t>
  </si>
  <si>
    <t>Denominador: N° Total de proveedores evaluados. (Proveedores Pareto)</t>
  </si>
  <si>
    <t>Numerador :Parametrizacion realizadas /</t>
  </si>
  <si>
    <t>Denominador :Total de solicituddes de parametrizacion recibidas</t>
  </si>
  <si>
    <t>Numerador: Valor facturas de venta anuladas en hosvital</t>
  </si>
  <si>
    <t>Denominador: Valor de facturas de ventas solicitadas para anular</t>
  </si>
  <si>
    <t>Numerador: Valor Honorarios medicos revisados según nomina</t>
  </si>
  <si>
    <t>Denominador: Valor total cuentas medicas recibidas</t>
  </si>
  <si>
    <t>Numerador: Estados financieros de la FHSC</t>
  </si>
  <si>
    <t>Denominador: Presupuesto aprobado con vigencia año evaluado</t>
  </si>
  <si>
    <t>Numerador: Bitacora de seguimiento a solicitudes</t>
  </si>
  <si>
    <t>Denominador: Bitacora de seguimiento a solicitudes</t>
  </si>
  <si>
    <t xml:space="preserve">Numerador: Ingresos ejecutados en el mes anterior </t>
  </si>
  <si>
    <t>Denominador: Estados financieros de la FHSC</t>
  </si>
  <si>
    <t>Numerador: Estados Financieros FHSC</t>
  </si>
  <si>
    <t>Denominador: Estados Financieros FHSC</t>
  </si>
  <si>
    <t>Numerador: Ejecucion presupuestal</t>
  </si>
  <si>
    <t>Numerador: hosvital SIG report - reporte total de egresos</t>
  </si>
  <si>
    <t>Denominador: hosvital SIG admisiones Egresos</t>
  </si>
  <si>
    <t>Numerador: Hosvital</t>
  </si>
  <si>
    <t>Denominador: Hosvital</t>
  </si>
  <si>
    <t>Numerador: hosvital SIG report - reporte facturacion corriente detallada del periodo</t>
  </si>
  <si>
    <t>Denominador:Hosvital</t>
  </si>
  <si>
    <t>Numerador: hosvita</t>
  </si>
  <si>
    <t>Denominador: hosvital</t>
  </si>
  <si>
    <t xml:space="preserve">Variable 1: hosvital SIG report </t>
  </si>
  <si>
    <t>Variable 2: hosvital SIG report</t>
  </si>
  <si>
    <t>Numerador: hosvital SIG report - reporte radicacion del periodo</t>
  </si>
  <si>
    <t>Denominador: hosvital reporte facturacion del periodo</t>
  </si>
  <si>
    <t>Numerador: hosvital SIG report - facturaacion estado 0 y estado 4</t>
  </si>
  <si>
    <t>Denominador: facturacion del periodo</t>
  </si>
  <si>
    <t xml:space="preserve">Numerador: Recibos de pago - Costo estipulado en el contrato por copia </t>
  </si>
  <si>
    <t xml:space="preserve">Denominador: Base de datos de entega de Historias Clinica y concepto de Copia deHistoria Clinica </t>
  </si>
  <si>
    <t>Numerador: Recibos de pago - Costo estipulado en el contrato por copia.</t>
  </si>
  <si>
    <t>Denominador: Base de datos de entega de Historias Clinica y concepto de Copia deHistoria Clinica.</t>
  </si>
  <si>
    <t xml:space="preserve">Numerador: libro de entrega de carpetas recicladas </t>
  </si>
  <si>
    <t xml:space="preserve">Numerador: Base de registro de solicitudes de historias clinicas </t>
  </si>
  <si>
    <t xml:space="preserve">Denominador: Base de registro de solicitudes de historias clinicas </t>
  </si>
  <si>
    <t xml:space="preserve">Numerador: tranferencias realidas por parte de facturacion </t>
  </si>
  <si>
    <t xml:space="preserve">Denominador: Base de datos de Historias Archivadas </t>
  </si>
  <si>
    <t xml:space="preserve">Numerador: FUID Formato Unico de Invetario Docmental </t>
  </si>
  <si>
    <t>Denominador: Solicitudes</t>
  </si>
  <si>
    <t>Numerador: Formato Produccion Proceso de Digitalizacion</t>
  </si>
  <si>
    <t>Denominador: Formato Produccion Proceso de Digitalizacion</t>
  </si>
  <si>
    <t xml:space="preserve">Numerador: Mesa de ayuda </t>
  </si>
  <si>
    <t xml:space="preserve">Denominador: Mesa de ayuda </t>
  </si>
  <si>
    <t>Numerador: No de actividades ejecutadas en el proceso de elaboracion.</t>
  </si>
  <si>
    <t>Denominador: Cronograma de actividades</t>
  </si>
  <si>
    <t xml:space="preserve">Numerador: Hosvital </t>
  </si>
  <si>
    <t>Numerador: SOFTWARE HOSVITAL</t>
  </si>
  <si>
    <t xml:space="preserve">Denominador: INFORME ACTIVOS FIJOS  PARA BAJA. </t>
  </si>
  <si>
    <t>Numerador: Formato de entrega Activo Fijo para mantenimiento</t>
  </si>
  <si>
    <t>Denominador:  Formato de entrega Activo Fijo para mantenimiento</t>
  </si>
  <si>
    <t>Numerador: RELACION POLIZAS DE SEGUROS FHSC</t>
  </si>
  <si>
    <t>Denominador: SOFTWARE HOSVITAL</t>
  </si>
  <si>
    <t>Numerador: MESA DE AYUDA</t>
  </si>
  <si>
    <t>Denominador: MESA DE AYUDA</t>
  </si>
  <si>
    <t>Numerador: ACTAS DE ENTREGA ACTIVOS FIJOS</t>
  </si>
  <si>
    <t>Denominador: SOLITUDES DE ACTIVOS POR MESA DE AYUDA</t>
  </si>
  <si>
    <t>Numerador: valor inventario activos fijos en Bodega.</t>
  </si>
  <si>
    <t>Denominador: Reporte Hosvital modulo activos fijos.</t>
  </si>
  <si>
    <t>Numerador: Reporte Hosvital estado de resultados.</t>
  </si>
  <si>
    <t>Numerador: SOFTWARE TAYRONA</t>
  </si>
  <si>
    <t>Denominador:SOFTWARE TAYRONA</t>
  </si>
  <si>
    <t xml:space="preserve">Numerador:SOFTWARE TAYRONA </t>
  </si>
  <si>
    <t>Numerador: CORRESPONDENCIA INTERNA</t>
  </si>
  <si>
    <t>Denominador: SOFTWARE TAYRONA Y SABANA INMOBILIARIA</t>
  </si>
  <si>
    <t>Numerador: SABANA INMOBILIARIA</t>
  </si>
  <si>
    <t>Denominador:SABANA INMOBILIARIA</t>
  </si>
  <si>
    <t>Numerador: Equitrac</t>
  </si>
  <si>
    <t>Denominador: Equitrac</t>
  </si>
  <si>
    <t>Numerador: Total de mantenimiento preventivos ejecutados</t>
  </si>
  <si>
    <t>Denominador:Total de mantenimiento preventivos programados</t>
  </si>
  <si>
    <t>Numerador: Total de solicitudes atendidas en los tiempos establecidos(sin vencer)</t>
  </si>
  <si>
    <t>Denominador:Total de solicitudes atendidas en el mes</t>
  </si>
  <si>
    <t xml:space="preserve">Variable 1: Fecha efectiva de entrega </t>
  </si>
  <si>
    <t>Variable 2 : Fecha aprobada de entrega</t>
  </si>
  <si>
    <t xml:space="preserve">Numerador:  Conciliaciones Bancarias  </t>
  </si>
  <si>
    <t>Denominador: Extractos Bancarios</t>
  </si>
  <si>
    <t>Numerador: Estado de Cuenta del proveedor</t>
  </si>
  <si>
    <t>Denominador: EL valor registrado en el modulo de cuentas por pagar</t>
  </si>
  <si>
    <t>Numerador:  Reporteador de Cartera, Estado Financiero</t>
  </si>
  <si>
    <t>Denominador: Reporteador de Cartera</t>
  </si>
  <si>
    <t>Numerador: Actas de cartera</t>
  </si>
  <si>
    <t xml:space="preserve">Denominador:  Valor en los estados financieros </t>
  </si>
  <si>
    <t xml:space="preserve">Numerador: Cronograma de auditoria de cuentas del mes </t>
  </si>
  <si>
    <t xml:space="preserve">Denominador: Matriz control de cuentas auditadas en el mes </t>
  </si>
  <si>
    <t>Numerador: Archivo excel Normatividad CUPS</t>
  </si>
  <si>
    <t>Denominador:  Archivo excel Normatividad CUPS</t>
  </si>
  <si>
    <t>Numerador: Glosa  inicial por Tarifas</t>
  </si>
  <si>
    <t>Numerador: Compras.</t>
  </si>
  <si>
    <t>Denominador: Orden de trabajo ejecutada.</t>
  </si>
  <si>
    <t>Numerador: plan de mantenimiento</t>
  </si>
  <si>
    <t>Denominador: compras</t>
  </si>
  <si>
    <t>Numerador: Ordenes de trabajo manuales.</t>
  </si>
  <si>
    <t>Denominador: Tickes por mesa de ayuda.</t>
  </si>
  <si>
    <t>Numerador: Hosvital (solicitud de materiales).</t>
  </si>
  <si>
    <t>Denominador: Hosvital (entrega de materiales).</t>
  </si>
  <si>
    <t>Numerador: Cronograma de mantenimiento.</t>
  </si>
  <si>
    <t>Denominador:Mesa de ayuda.</t>
  </si>
  <si>
    <t>Numerador: Mesa de ayuda</t>
  </si>
  <si>
    <t>Denominador: Mesa de ayuda</t>
  </si>
  <si>
    <t>Numerador: Ordenes de trabajo manuales</t>
  </si>
  <si>
    <t>Numerador: hosvital - Hosvital - Financiero</t>
  </si>
  <si>
    <t>Denominador: hosvital - hosvital - Financiero</t>
  </si>
  <si>
    <t>Numerador: hosvital - Hosvital - financiero</t>
  </si>
  <si>
    <t xml:space="preserve">Numerador: hosvital - Hosvital </t>
  </si>
  <si>
    <t xml:space="preserve">Denominador: hosvital - hosvital </t>
  </si>
  <si>
    <t>Numerador: hosvital - Hosvital Financiero</t>
  </si>
  <si>
    <t xml:space="preserve">Denominador: hosvital - hosvital Administrativo </t>
  </si>
  <si>
    <t>Denominador: hosvital - hosvital Financiero</t>
  </si>
  <si>
    <t>Reporte valorizado de entradas de almacen realizados en el periodo, en el Sistema de Información Hosvital.</t>
  </si>
  <si>
    <t>Numerador: Hosvital parametrizaciones realizadas</t>
  </si>
  <si>
    <t>Denominador: Solicitudes recibidas en correo corporataivo</t>
  </si>
  <si>
    <t>Numerador: Hosvital valor de facturas de venta anuladas</t>
  </si>
  <si>
    <t>Denominador: Matriz excel valor de solicitudes de  anulacion de facturas de venta</t>
  </si>
  <si>
    <t xml:space="preserve">Numerador: Nomina de Honorarios medicos </t>
  </si>
  <si>
    <t>Denominador: Ingresos facturados por UEN Apoyo Diagnostico en el periodo</t>
  </si>
  <si>
    <t>Denominador: Ingresos facturados por UEN Apoyo Terapeutico en el periodo</t>
  </si>
  <si>
    <t>Numerador: valor de egresos no facturados del periodo de medición</t>
  </si>
  <si>
    <t>Numerador: Valor de Glosa Aceptada</t>
  </si>
  <si>
    <t>Variable 2: Valor recaudado en el mes por particulares</t>
  </si>
  <si>
    <t>Numerador: Total de DOCUMENTOS digitalizados en un periodo determinado.</t>
  </si>
  <si>
    <t>Denominador: Numero de documentos a diitalizar según solicitud en el mismo periodo.</t>
  </si>
  <si>
    <t>Numerador: No de actividades ejeciutadas en el procesos de elaboracion.</t>
  </si>
  <si>
    <t>Denominador No de actividades programas en el periodo.</t>
  </si>
  <si>
    <t>Valor obsoluto de las Operaciones monetarias erradas realizadas en el mes por cualquier canal</t>
  </si>
  <si>
    <t>Numerador: Valor cierre inventario de obsolescencia en bodega</t>
  </si>
  <si>
    <t>Numerador: (Valor inventario ventas )+ (valor comsumibles)</t>
  </si>
  <si>
    <t>Denominador: Total de bienes obsoletos que se deben dar de baja en el trimestre.</t>
  </si>
  <si>
    <t>Denominador: Valor total de los activos fijos FHSC.</t>
  </si>
  <si>
    <t>Denominador: No. Total de activos fijos solicitados en el mes.</t>
  </si>
  <si>
    <t>Numerador: Valor total de compra activos en bodega que no están en uso.</t>
  </si>
  <si>
    <t>Denominador: Valor total de compra activos fijos de la FHSC</t>
  </si>
  <si>
    <t>Numerador: Número de Inmuebles Ocupados al cierre del mes</t>
  </si>
  <si>
    <t>Numerador: Nro. de clientes pasados a cobro juridico en el mes</t>
  </si>
  <si>
    <t>Numerador: Número de Inmuebles no disponibles para arrendar por temas de mantenimiento</t>
  </si>
  <si>
    <t>Denominador: Total Inmuebles no disponibles para arrendar</t>
  </si>
  <si>
    <t>Denominador: Valor total saldo en Extractos</t>
  </si>
  <si>
    <t>Denominador: Número de cotizaciones emitidas</t>
  </si>
  <si>
    <t>Numerador: Total parametrizaciones gestionadas</t>
  </si>
  <si>
    <t>Denominador: Total parametrizaciones solicitadas</t>
  </si>
  <si>
    <t>Denominador: Valor proyectado para la obra</t>
  </si>
  <si>
    <t>Denominador: Total de solicitudes radicadas en el mes</t>
  </si>
  <si>
    <t>Numerador: Ordenes de trabajo prioridad 1 recibidas.</t>
  </si>
  <si>
    <t>Numerador: Monto total de la cartera vencida mes actual</t>
  </si>
  <si>
    <t>Denominador: Valor total de las compras.</t>
  </si>
  <si>
    <t>Numerador: Número de referencias para las que se tiene dos o mas proveedores.</t>
  </si>
  <si>
    <t>Denominador: Cantidad de items adquiridos en la organización</t>
  </si>
  <si>
    <t>Numerador: N° de proveedores que alcanzaron los criterios de evaluacion esperados por la FHSC, (aspectos, Tecnicos, Economicos, Normativos y de Hospital Verde)</t>
  </si>
  <si>
    <t>Días promedio: desde la entrega de requisición de almacen hasta el ingreso de los productos en almacén (fecha final oc-fecha inicial de requerimiento )</t>
  </si>
  <si>
    <t>Denominador: Valor FACTURADOS DE egresos del periodo de medición</t>
  </si>
  <si>
    <t>Numerador: No. De Historias Clinicas organizadas. (TRES DÍAS Hábiles)</t>
  </si>
  <si>
    <t>Denominador: No. De Historias Clinicas recepcionadas en el área de archivo</t>
  </si>
  <si>
    <t xml:space="preserve">Numerador :   valor facturado en el mes                      </t>
  </si>
  <si>
    <t>Numerador :   valor facturado en el mes
Denominador : Valor total presupuestado en facturacion</t>
  </si>
  <si>
    <t>Denominador : Valor total presupuestado en facturacion</t>
  </si>
  <si>
    <t xml:space="preserve">Numerador: $ Pagos                               </t>
  </si>
  <si>
    <t>Denominador: $ Pagos Presupuesto  *100</t>
  </si>
  <si>
    <t xml:space="preserve">Numerador: $ Gastos financieros del periodo                                          </t>
  </si>
  <si>
    <t>Denominador: $ Ventas del periodo</t>
  </si>
  <si>
    <t xml:space="preserve">Numerador:  Promedio CxP * 360                                      </t>
  </si>
  <si>
    <t>Denominador: Costo de Venta</t>
  </si>
  <si>
    <t>Denominador: Total unidades Inmobiliarias disponibles para arriendo al cierre del Mes anterior</t>
  </si>
  <si>
    <t>(Numero de Incidencias creadas hacia IT  - numero de tickets en proceso</t>
  </si>
  <si>
    <t>Numero de tickets cerrado a satisfaccion por el usuario)-1</t>
  </si>
  <si>
    <t xml:space="preserve">(Casos de mesa de ayuda resueltos dentro de las tiempos establecidos </t>
  </si>
  <si>
    <t>Total de casos generados en el mes )</t>
  </si>
  <si>
    <t xml:space="preserve">(Sumatoria de la diferencia de horas entre la fecha en la que se genero el caso y la fecha en la cual fue resuelto </t>
  </si>
  <si>
    <t xml:space="preserve"> Total de casos generados en el mes)</t>
  </si>
  <si>
    <t>(Numero de equipos realizados durante el mes</t>
  </si>
  <si>
    <t>Numero de equipos programados en el mes)-1</t>
  </si>
  <si>
    <t>(Numero de rondas realizadas durante el mes</t>
  </si>
  <si>
    <t>Numero de rondas programadas en el mes)-1</t>
  </si>
  <si>
    <t>(Solicitudes atentidas en tiempos establecidos</t>
  </si>
  <si>
    <t>Total de solicitudes atendidas en el mes) * 100</t>
  </si>
  <si>
    <t>(# Estudios * costo)</t>
  </si>
  <si>
    <t>(Total horas mes)</t>
  </si>
  <si>
    <t xml:space="preserve">(Valor Total de la Compra de Productos en el mes </t>
  </si>
  <si>
    <t xml:space="preserve"> Promedio de Compra del Ultimo Trimestre)-1</t>
  </si>
  <si>
    <t xml:space="preserve">Numerador: Valor Total de la Compra de tecnologias de la salud y otros grupos de inventario. </t>
  </si>
  <si>
    <t>Denominador: Valor Total de la facturacion de la institucion por concepto de venta de medicamentos y dispositivos  medicos (Incluyendo especialidades como Hemodinamia, ortopedia, Laboratorio Clinico etc.)</t>
  </si>
  <si>
    <t xml:space="preserve">Numerador: Ahorro Final </t>
  </si>
  <si>
    <t>Denominador: Valor total de las compras</t>
  </si>
  <si>
    <t xml:space="preserve">Numerador: N°  Cantidad de referencias  compradas en el mes </t>
  </si>
  <si>
    <t xml:space="preserve"> Denominador: N° Cantidad de referencias planeadas en el mes  * 100                                                                                          </t>
  </si>
  <si>
    <t>Numerador: Número de referencias especiales solicitadas</t>
  </si>
  <si>
    <t xml:space="preserve"> Denominador: Número de referencias con llegada antes de 24 horas *100                                                                                         </t>
  </si>
  <si>
    <t>Denominador: Ingresos ejecutados en el mes anterior</t>
  </si>
  <si>
    <t>Numerador: Ingresos ejecutados en el mes anterior</t>
  </si>
  <si>
    <t>Denominador: Valor Glosa Preseunta</t>
  </si>
  <si>
    <t>Denominador: valor facturas en el periodo actual</t>
  </si>
  <si>
    <t>Numerador : valor facturado en el mes</t>
  </si>
  <si>
    <t>Variable 1: Valor total facturado en el mes por particulares</t>
  </si>
  <si>
    <t>Variable 1: hosvital SIG report</t>
  </si>
  <si>
    <t>Numerador: VALOR RADICADO DEL MES</t>
  </si>
  <si>
    <t>Denominador: VALOR FACTURADO DEL MES</t>
  </si>
  <si>
    <t>Numerador : valor radicado del mes.</t>
  </si>
  <si>
    <t>Denominador : Valor pendiente por radicar del mes anterior</t>
  </si>
  <si>
    <t>Numerador: Valor de venta de Copia (folio) - costo de la copia (folio)</t>
  </si>
  <si>
    <t>Numerador: Recibos de pago - Costo estipulado en el contrato por copia</t>
  </si>
  <si>
    <t>Denominador: Base de datos de entega de Historias Clinica y concepto de Copia deHistoria Clinica</t>
  </si>
  <si>
    <t>Numerador: Valor de venta de CD - costo del CD</t>
  </si>
  <si>
    <t>Numerador: Total de Carpetas Recicladas</t>
  </si>
  <si>
    <t>Denominador: * Costo de Carpeta</t>
  </si>
  <si>
    <t>Numerador: libro de entrega de carpetas recicladas</t>
  </si>
  <si>
    <t>Numerador: Base de registro de solicitudes de historias clinicas</t>
  </si>
  <si>
    <t>Denominador: Base de registro de solicitudes de historias clinicas</t>
  </si>
  <si>
    <t>Numerador: tranferencias realidas por parte de facturacion</t>
  </si>
  <si>
    <t>Denominador: Base de datos de Historias Archivadas</t>
  </si>
  <si>
    <t>Numerador: Traslados en un periodo de medicion</t>
  </si>
  <si>
    <t>Denominador: Areas que solicitan en el periodo de medicion</t>
  </si>
  <si>
    <t>Numerador: FUID Formato Unico de Invetario Docmental</t>
  </si>
  <si>
    <t>Denominador:Total de solicitudes de consulta recibidas en el periodo determinado</t>
  </si>
  <si>
    <t>Valor de la sancion o multa por la no entrega de informacion</t>
  </si>
  <si>
    <t>Numerador: $ Pagos</t>
  </si>
  <si>
    <t>Denominador: $ Pagos Presupuesto *100</t>
  </si>
  <si>
    <t>Numerador: $ Gastos financieros del periodo</t>
  </si>
  <si>
    <t>Numerador: Promedio CxP * 360</t>
  </si>
  <si>
    <t>Denominador: Valor total de inventario del periodo con cargo a paciente</t>
  </si>
  <si>
    <t>Denominador: Valor inventario cierre de periodo</t>
  </si>
  <si>
    <t>Numerador: Valor diferencia</t>
  </si>
  <si>
    <t>Denominador: Valor total inventario</t>
  </si>
  <si>
    <t>Numerador: Valor total inventario facturado en el mes</t>
  </si>
  <si>
    <t>Numerador: Total Bienes obsoletos dados de baja en el trimestre.</t>
  </si>
  <si>
    <t>Denominador: INFORME ACTIVOS FIJOS PARA BAJA.</t>
  </si>
  <si>
    <t>Numerador: Valor de activos fijos que no se encontraron en el inventario físico.</t>
  </si>
  <si>
    <t>Denominador: Formato de entrega Activo Fijo para mantenimiento</t>
  </si>
  <si>
    <t>Denominador:No. De activos fijos susceptibles de ser asegurados adquiridos en el semestre</t>
  </si>
  <si>
    <t>Numerador: Valor de la Utilidad Bruta en el trimestre.</t>
  </si>
  <si>
    <t>Numerador:SOFTWARE TAYRONA</t>
  </si>
  <si>
    <t>Numerador: Recuperación de Cartera en el Mes</t>
  </si>
  <si>
    <t>Denominador: Volumen mensual de impresiones por 2018</t>
  </si>
  <si>
    <t>(Numero de Incidencias creadas hacia IT - numero de tickets en proceso</t>
  </si>
  <si>
    <t>(Casos de mesa de ayuda resueltos dentro de las tiempos establecidos</t>
  </si>
  <si>
    <t>(Sumatoria de la diferencia de horas entre la fecha en la que se genero el caso y la fecha en la cual fue resuelto</t>
  </si>
  <si>
    <t>Total de casos generados en el mes)</t>
  </si>
  <si>
    <t>NUMERADOR: NUMERO DE PROCEDIMIENTOS CON UTILIZACIÓN DE TECNOLOGÍA BIOMÉDICA.</t>
  </si>
  <si>
    <t>Numerador: NUMERO DE EVENTOS ADVERSOS ASOCIADOS A EQUIPOS BIOMÉDICOS</t>
  </si>
  <si>
    <t>Denominador: TOTAL DE EVENTOS ADVERSOS.</t>
  </si>
  <si>
    <t>Variable 1: Fecha efectiva de entrega</t>
  </si>
  <si>
    <t>Numerador: Conciliaciones Bancarias</t>
  </si>
  <si>
    <t>Numeradro : Diferencia entre el valor del provedor y el total de contabilidad</t>
  </si>
  <si>
    <t>Denominador: Valor total de la cartera según reporteador</t>
  </si>
  <si>
    <t>Numerador: Reporteador de Cartera, Estado Financiero</t>
  </si>
  <si>
    <t>Valor registrado en los estados financieros por sancion</t>
  </si>
  <si>
    <t>Numerador : Valor Glasa aprobada por la Dir. Administrativa y Financiera</t>
  </si>
  <si>
    <t>Denominador: Valor en los estados financieros</t>
  </si>
  <si>
    <t>Numerador: Cronograma de auditoria de cuentas del mes</t>
  </si>
  <si>
    <t>Denominador: Matriz control de cuentas auditadas en el mes</t>
  </si>
  <si>
    <t>Denominador: Archivo excel Normatividad CUPS</t>
  </si>
  <si>
    <t>Numerador: fecha solicitud de la cotización VS fecha de respuesta a la cotización</t>
  </si>
  <si>
    <t>Numerador: Glosa inicial por Tarifas</t>
  </si>
  <si>
    <t>Numerador: Valor real ejecución de la obra</t>
  </si>
  <si>
    <t>Denominador: Elementos que requirieron mas de 1 mantenimiento</t>
  </si>
  <si>
    <t>Numerador: Actividades programadas de mantenimiento preventivo</t>
  </si>
  <si>
    <t>Denominador: Actividades ejecutadas de mantenimiento preventivo</t>
  </si>
  <si>
    <t>Numerador:Casos resueltos en los tiempos establecidos.</t>
  </si>
  <si>
    <t>Denominador: Numero total de casos recibidos.</t>
  </si>
  <si>
    <t>Numerador: hosvital - Hosvital</t>
  </si>
  <si>
    <t>Denominador: hosvital - hosvital</t>
  </si>
  <si>
    <t>Denominador: hosvital - hosvital Administrativo</t>
  </si>
  <si>
    <t>(Valor Total de la Compra de Productos en el mes</t>
  </si>
  <si>
    <t>Promedio de Compra del Ultimo Trimestre)-1</t>
  </si>
  <si>
    <t>Reporte de entradas de almacen de periodo y datos del presupuesto de compras , obtenidos a traves del Coordinador de Costos.</t>
  </si>
  <si>
    <t>Numerador: Valor Total de la Compra de tecnologias de la salud y otros grupos de inventario.</t>
  </si>
  <si>
    <t>Denominador: Valor Total de la facturacion de la institucion por concepto de venta de medicamentos y dispositivos medicos (Incluyendo especialidades como Hemodinamia, ortopedia, Laboratorio Clinico etc.)</t>
  </si>
  <si>
    <t>Reporte de entradas de almacen de periodo y datos de facturacion generados por HOSVITAL , obtenidos a traves del Coordinador de Costos.</t>
  </si>
  <si>
    <t>Numerador: Ahorro Final</t>
  </si>
  <si>
    <t>Reporte valorizado de entradas de almacen generadas en el periodo, por el sistema de información HOSVITAL</t>
  </si>
  <si>
    <t>Numerador: N° Cantidad de referencias compradas en el mes</t>
  </si>
  <si>
    <t>Denominador: N° Cantidad de referencias planeadas en el mes * 100</t>
  </si>
  <si>
    <t>Denominador: Número de referencias con llegada antes de 24 horas *100</t>
  </si>
  <si>
    <t>Denominador: Matriz excel valor de solicitudes de anulacion de facturas de venta</t>
  </si>
  <si>
    <t>Numerador: Nomina de Honorarios medicos</t>
  </si>
  <si>
    <t>Si</t>
  </si>
  <si>
    <t>No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</si>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</sst>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8"/>
      <color theme="0"/>
      <name val="Century Gothic"/>
      <family val="2"/>
    </font>
    <font>
      <u/>
      <sz val="7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1" fillId="3" borderId="0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</cellXfs>
  <cellStyles count="2">
    <cellStyle name="Normal" xfId="0" builtinId="0"/>
    <cellStyle name="Normal 5" xfId="1"/>
  </cellStyles>
  <dxfs count="240"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nsulta desde Excel Files" connectionId="8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0.xml><?xml version="1.0" encoding="utf-8"?>
<queryTable xmlns="http://schemas.openxmlformats.org/spreadsheetml/2006/main" name="Consulta desde Excel Files_9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1.xml><?xml version="1.0" encoding="utf-8"?>
<queryTable xmlns="http://schemas.openxmlformats.org/spreadsheetml/2006/main" name="Consulta desde Excel Files_10" connectionId="6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2.xml><?xml version="1.0" encoding="utf-8"?>
<queryTable xmlns="http://schemas.openxmlformats.org/spreadsheetml/2006/main" name="Consulta desde Excel Files_11" connectionId="9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3.xml><?xml version="1.0" encoding="utf-8"?>
<queryTable xmlns="http://schemas.openxmlformats.org/spreadsheetml/2006/main" name="Consulta desde Excel Files_12" connectionId="13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4.xml><?xml version="1.0" encoding="utf-8"?>
<queryTable xmlns="http://schemas.openxmlformats.org/spreadsheetml/2006/main" name="Consulta desde Excel Files_13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5.xml><?xml version="1.0" encoding="utf-8"?>
<queryTable xmlns="http://schemas.openxmlformats.org/spreadsheetml/2006/main" name="Consulta desde Excel Files_14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16.xml><?xml version="1.0" encoding="utf-8"?>
<queryTable xmlns="http://schemas.openxmlformats.org/spreadsheetml/2006/main" name="Consulta desde Excel Files_15" connectionId="7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2.xml><?xml version="1.0" encoding="utf-8"?>
<queryTable xmlns="http://schemas.openxmlformats.org/spreadsheetml/2006/main" name="Consulta desde Excel Files_1" connectionId="11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3.xml><?xml version="1.0" encoding="utf-8"?>
<queryTable xmlns="http://schemas.openxmlformats.org/spreadsheetml/2006/main" name="Consulta desde Excel Files_2" connectionId="10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4.xml><?xml version="1.0" encoding="utf-8"?>
<queryTable xmlns="http://schemas.openxmlformats.org/spreadsheetml/2006/main" name="Consulta desde Excel Files_3" connectionId="14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5.xml><?xml version="1.0" encoding="utf-8"?>
<queryTable xmlns="http://schemas.openxmlformats.org/spreadsheetml/2006/main" name="Consulta desde Excel Files_4" connectionId="16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6.xml><?xml version="1.0" encoding="utf-8"?>
<queryTable xmlns="http://schemas.openxmlformats.org/spreadsheetml/2006/main" name="Consulta desde Excel Files_5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7.xml><?xml version="1.0" encoding="utf-8"?>
<queryTable xmlns="http://schemas.openxmlformats.org/spreadsheetml/2006/main" name="Consulta desde Excel Files_6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8.xml><?xml version="1.0" encoding="utf-8"?>
<queryTable xmlns="http://schemas.openxmlformats.org/spreadsheetml/2006/main" name="Consulta desde Excel Files_7" connectionId="12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queryTables/queryTable9.xml><?xml version="1.0" encoding="utf-8"?>
<queryTable xmlns="http://schemas.openxmlformats.org/spreadsheetml/2006/main" name="Consulta desde Excel Files_8" connectionId="15" autoFormatId="16" applyNumberFormats="0" applyBorderFormats="0" applyFontFormats="0" applyPatternFormats="0" applyAlignmentFormats="0" applyWidthHeightFormats="0">
  <queryTableRefresh nextId="14">
    <queryTableFields count="13">
      <queryTableField id="1" name="CODIGO" tableColumnId="1"/>
      <queryTableField id="2" name="INDICADOR" tableColumnId="2"/>
      <queryTableField id="3" name="UNIDAD MEDIDA " tableColumnId="3"/>
      <queryTableField id="4" name="FÓRMULA" tableColumnId="4"/>
      <queryTableField id="5" name="FUENTE" tableColumnId="5"/>
      <queryTableField id="6" name="SEGURIDAD" tableColumnId="6"/>
      <queryTableField id="7" name="RIESGO" tableColumnId="7"/>
      <queryTableField id="8" name="F8" tableColumnId="8"/>
      <queryTableField id="9" name="PELIGRO" tableColumnId="9"/>
      <queryTableField id="10" name="MEDIA ARITMÉTICA" tableColumnId="10"/>
      <queryTableField id="11" name="MEDIANA" tableColumnId="11"/>
      <queryTableField id="12" name="MÍNIMO" tableColumnId="12"/>
      <queryTableField id="13" name="MÁXIM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Consulta_desde_Excel_Files" displayName="Tabla_Consulta_desde_Excel_Files" ref="A3:M16" tableType="queryTable" totalsRowShown="0" headerRowDxfId="239" dataDxfId="238">
  <autoFilter ref="A3:M16"/>
  <tableColumns count="13">
    <tableColumn id="1" uniqueName="1" name="CODIGO" queryTableFieldId="1" dataDxfId="237"/>
    <tableColumn id="2" uniqueName="2" name="INDICADOR" queryTableFieldId="2" dataDxfId="236"/>
    <tableColumn id="3" uniqueName="3" name="UNIDAD MEDIDA " queryTableFieldId="3" dataDxfId="235"/>
    <tableColumn id="4" uniqueName="4" name="FÓRMULA" queryTableFieldId="4" dataDxfId="234"/>
    <tableColumn id="5" uniqueName="5" name="FUENTE" queryTableFieldId="5" dataDxfId="233"/>
    <tableColumn id="6" uniqueName="6" name="SEGURIDAD" queryTableFieldId="6" dataDxfId="232"/>
    <tableColumn id="7" uniqueName="7" name="RIESGO" queryTableFieldId="7" dataDxfId="231"/>
    <tableColumn id="8" uniqueName="8" name="F8" queryTableFieldId="8" dataDxfId="230"/>
    <tableColumn id="9" uniqueName="9" name="PELIGRO" queryTableFieldId="9" dataDxfId="229"/>
    <tableColumn id="10" uniqueName="10" name="MEDIA ARITMÉTICA" queryTableFieldId="10" dataDxfId="228"/>
    <tableColumn id="11" uniqueName="11" name="MEDIANA" queryTableFieldId="11" dataDxfId="227"/>
    <tableColumn id="12" uniqueName="12" name="MÍNIMO" queryTableFieldId="12" dataDxfId="226"/>
    <tableColumn id="13" uniqueName="13" name="MÁXIMO" queryTableFieldId="13" dataDxfId="2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Consulta_desde_Excel_Files_9" displayName="Tabla_Consulta_desde_Excel_Files_9" ref="A105:M112" tableType="queryTable" totalsRowShown="0" headerRowDxfId="104" dataDxfId="103">
  <autoFilter ref="A105:M112"/>
  <tableColumns count="13">
    <tableColumn id="1" uniqueName="1" name="CODIGO" queryTableFieldId="1" dataDxfId="102"/>
    <tableColumn id="2" uniqueName="2" name="INDICADOR" queryTableFieldId="2" dataDxfId="101"/>
    <tableColumn id="3" uniqueName="3" name="UNIDAD MEDIDA " queryTableFieldId="3" dataDxfId="100"/>
    <tableColumn id="4" uniqueName="4" name="FÓRMULA" queryTableFieldId="4" dataDxfId="99"/>
    <tableColumn id="5" uniqueName="5" name="FUENTE" queryTableFieldId="5" dataDxfId="98"/>
    <tableColumn id="6" uniqueName="6" name="SEGURIDAD" queryTableFieldId="6" dataDxfId="97"/>
    <tableColumn id="7" uniqueName="7" name="RIESGO" queryTableFieldId="7" dataDxfId="96"/>
    <tableColumn id="8" uniqueName="8" name="F8" queryTableFieldId="8" dataDxfId="95"/>
    <tableColumn id="9" uniqueName="9" name="PELIGRO" queryTableFieldId="9" dataDxfId="94"/>
    <tableColumn id="10" uniqueName="10" name="MEDIA ARITMÉTICA" queryTableFieldId="10" dataDxfId="93"/>
    <tableColumn id="11" uniqueName="11" name="MEDIANA" queryTableFieldId="11" dataDxfId="92"/>
    <tableColumn id="12" uniqueName="12" name="MÍNIMO" queryTableFieldId="12" dataDxfId="91"/>
    <tableColumn id="13" uniqueName="13" name="MÁXIMO" queryTableFieldId="13" dataDxfId="9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Consulta_desde_Excel_Files_10" displayName="Tabla_Consulta_desde_Excel_Files_10" ref="A115:M122" tableType="queryTable" totalsRowShown="0" headerRowDxfId="89" dataDxfId="88">
  <autoFilter ref="A115:M122"/>
  <tableColumns count="13">
    <tableColumn id="1" uniqueName="1" name="CODIGO" queryTableFieldId="1" dataDxfId="87"/>
    <tableColumn id="2" uniqueName="2" name="INDICADOR" queryTableFieldId="2" dataDxfId="86"/>
    <tableColumn id="3" uniqueName="3" name="UNIDAD MEDIDA " queryTableFieldId="3" dataDxfId="85"/>
    <tableColumn id="4" uniqueName="4" name="FÓRMULA" queryTableFieldId="4" dataDxfId="84"/>
    <tableColumn id="5" uniqueName="5" name="FUENTE" queryTableFieldId="5" dataDxfId="83"/>
    <tableColumn id="6" uniqueName="6" name="SEGURIDAD" queryTableFieldId="6" dataDxfId="82"/>
    <tableColumn id="7" uniqueName="7" name="RIESGO" queryTableFieldId="7" dataDxfId="81"/>
    <tableColumn id="8" uniqueName="8" name="F8" queryTableFieldId="8" dataDxfId="80"/>
    <tableColumn id="9" uniqueName="9" name="PELIGRO" queryTableFieldId="9" dataDxfId="79"/>
    <tableColumn id="10" uniqueName="10" name="MEDIA ARITMÉTICA" queryTableFieldId="10" dataDxfId="78"/>
    <tableColumn id="11" uniqueName="11" name="MEDIANA" queryTableFieldId="11" dataDxfId="77"/>
    <tableColumn id="12" uniqueName="12" name="MÍNIMO" queryTableFieldId="12" dataDxfId="76"/>
    <tableColumn id="13" uniqueName="13" name="MÁXIMO" queryTableFieldId="13" dataDxfId="7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Consulta_desde_Excel_Files_11" displayName="Tabla_Consulta_desde_Excel_Files_11" ref="A125:M132" tableType="queryTable" totalsRowShown="0" headerRowDxfId="74" dataDxfId="73">
  <autoFilter ref="A125:M132"/>
  <tableColumns count="13">
    <tableColumn id="1" uniqueName="1" name="CODIGO" queryTableFieldId="1" dataDxfId="72"/>
    <tableColumn id="2" uniqueName="2" name="INDICADOR" queryTableFieldId="2" dataDxfId="71"/>
    <tableColumn id="3" uniqueName="3" name="UNIDAD MEDIDA " queryTableFieldId="3" dataDxfId="70"/>
    <tableColumn id="4" uniqueName="4" name="FÓRMULA" queryTableFieldId="4" dataDxfId="69"/>
    <tableColumn id="5" uniqueName="5" name="FUENTE" queryTableFieldId="5" dataDxfId="68"/>
    <tableColumn id="6" uniqueName="6" name="SEGURIDAD" queryTableFieldId="6" dataDxfId="67"/>
    <tableColumn id="7" uniqueName="7" name="RIESGO" queryTableFieldId="7" dataDxfId="66"/>
    <tableColumn id="8" uniqueName="8" name="F8" queryTableFieldId="8" dataDxfId="65"/>
    <tableColumn id="9" uniqueName="9" name="PELIGRO" queryTableFieldId="9" dataDxfId="64"/>
    <tableColumn id="10" uniqueName="10" name="MEDIA ARITMÉTICA" queryTableFieldId="10" dataDxfId="63"/>
    <tableColumn id="11" uniqueName="11" name="MEDIANA" queryTableFieldId="11" dataDxfId="62"/>
    <tableColumn id="12" uniqueName="12" name="MÍNIMO" queryTableFieldId="12" dataDxfId="61"/>
    <tableColumn id="13" uniqueName="13" name="MÁXIMO" queryTableFieldId="13" dataDxfId="6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_Consulta_desde_Excel_Files_12" displayName="Tabla_Consulta_desde_Excel_Files_12" ref="A135:M142" tableType="queryTable" totalsRowShown="0" headerRowDxfId="59" dataDxfId="58">
  <autoFilter ref="A135:M142"/>
  <tableColumns count="13">
    <tableColumn id="1" uniqueName="1" name="CODIGO" queryTableFieldId="1" dataDxfId="57"/>
    <tableColumn id="2" uniqueName="2" name="INDICADOR" queryTableFieldId="2" dataDxfId="56"/>
    <tableColumn id="3" uniqueName="3" name="UNIDAD MEDIDA " queryTableFieldId="3" dataDxfId="55"/>
    <tableColumn id="4" uniqueName="4" name="FÓRMULA" queryTableFieldId="4" dataDxfId="54"/>
    <tableColumn id="5" uniqueName="5" name="FUENTE" queryTableFieldId="5" dataDxfId="53"/>
    <tableColumn id="6" uniqueName="6" name="SEGURIDAD" queryTableFieldId="6" dataDxfId="52"/>
    <tableColumn id="7" uniqueName="7" name="RIESGO" queryTableFieldId="7" dataDxfId="51"/>
    <tableColumn id="8" uniqueName="8" name="F8" queryTableFieldId="8" dataDxfId="50"/>
    <tableColumn id="9" uniqueName="9" name="PELIGRO" queryTableFieldId="9" dataDxfId="49"/>
    <tableColumn id="10" uniqueName="10" name="MEDIA ARITMÉTICA" queryTableFieldId="10" dataDxfId="48"/>
    <tableColumn id="11" uniqueName="11" name="MEDIANA" queryTableFieldId="11" dataDxfId="47"/>
    <tableColumn id="12" uniqueName="12" name="MÍNIMO" queryTableFieldId="12" dataDxfId="46"/>
    <tableColumn id="13" uniqueName="13" name="MÁXIMO" queryTableFieldId="13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_Consulta_desde_Excel_Files_13" displayName="Tabla_Consulta_desde_Excel_Files_13" ref="A145:M155" tableType="queryTable" totalsRowShown="0" headerRowDxfId="44" dataDxfId="43">
  <autoFilter ref="A145:M155"/>
  <tableColumns count="13">
    <tableColumn id="1" uniqueName="1" name="CODIGO" queryTableFieldId="1" dataDxfId="42"/>
    <tableColumn id="2" uniqueName="2" name="INDICADOR" queryTableFieldId="2" dataDxfId="41"/>
    <tableColumn id="3" uniqueName="3" name="UNIDAD MEDIDA " queryTableFieldId="3" dataDxfId="40"/>
    <tableColumn id="4" uniqueName="4" name="FÓRMULA" queryTableFieldId="4" dataDxfId="39"/>
    <tableColumn id="5" uniqueName="5" name="FUENTE" queryTableFieldId="5" dataDxfId="38"/>
    <tableColumn id="6" uniqueName="6" name="SEGURIDAD" queryTableFieldId="6" dataDxfId="37"/>
    <tableColumn id="7" uniqueName="7" name="RIESGO" queryTableFieldId="7" dataDxfId="36"/>
    <tableColumn id="8" uniqueName="8" name="F8" queryTableFieldId="8" dataDxfId="35"/>
    <tableColumn id="9" uniqueName="9" name="PELIGRO" queryTableFieldId="9" dataDxfId="34"/>
    <tableColumn id="10" uniqueName="10" name="MEDIA ARITMÉTICA" queryTableFieldId="10" dataDxfId="33"/>
    <tableColumn id="11" uniqueName="11" name="MEDIANA" queryTableFieldId="11" dataDxfId="32"/>
    <tableColumn id="12" uniqueName="12" name="MÍNIMO" queryTableFieldId="12" dataDxfId="31"/>
    <tableColumn id="13" uniqueName="13" name="MÁXIMO" queryTableFieldId="13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_Consulta_desde_Excel_Files_14" displayName="Tabla_Consulta_desde_Excel_Files_14" ref="A158:M168" tableType="queryTable" totalsRowShown="0" headerRowDxfId="29" dataDxfId="28">
  <autoFilter ref="A158:M168"/>
  <tableColumns count="13">
    <tableColumn id="1" uniqueName="1" name="CODIGO" queryTableFieldId="1" dataDxfId="27"/>
    <tableColumn id="2" uniqueName="2" name="INDICADOR" queryTableFieldId="2" dataDxfId="26"/>
    <tableColumn id="3" uniqueName="3" name="UNIDAD MEDIDA " queryTableFieldId="3" dataDxfId="25"/>
    <tableColumn id="4" uniqueName="4" name="FÓRMULA" queryTableFieldId="4" dataDxfId="24"/>
    <tableColumn id="5" uniqueName="5" name="FUENTE" queryTableFieldId="5" dataDxfId="23"/>
    <tableColumn id="6" uniqueName="6" name="SEGURIDAD" queryTableFieldId="6" dataDxfId="22"/>
    <tableColumn id="7" uniqueName="7" name="RIESGO" queryTableFieldId="7" dataDxfId="21"/>
    <tableColumn id="8" uniqueName="8" name="F8" queryTableFieldId="8" dataDxfId="20"/>
    <tableColumn id="9" uniqueName="9" name="PELIGRO" queryTableFieldId="9" dataDxfId="19"/>
    <tableColumn id="10" uniqueName="10" name="MEDIA ARITMÉTICA" queryTableFieldId="10" dataDxfId="18"/>
    <tableColumn id="11" uniqueName="11" name="MEDIANA" queryTableFieldId="11" dataDxfId="17"/>
    <tableColumn id="12" uniqueName="12" name="MÍNIMO" queryTableFieldId="12" dataDxfId="16"/>
    <tableColumn id="13" uniqueName="13" name="MÁXIMO" queryTableFieldId="13" dataDxfId="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_Consulta_desde_Excel_Files_15" displayName="Tabla_Consulta_desde_Excel_Files_15" ref="A171:M174" tableType="queryTable" totalsRowShown="0" headerRowDxfId="14" dataDxfId="13">
  <autoFilter ref="A171:M174"/>
  <tableColumns count="13">
    <tableColumn id="1" uniqueName="1" name="CODIGO" queryTableFieldId="1" dataDxfId="12"/>
    <tableColumn id="2" uniqueName="2" name="INDICADOR" queryTableFieldId="2" dataDxfId="11"/>
    <tableColumn id="3" uniqueName="3" name="UNIDAD MEDIDA " queryTableFieldId="3" dataDxfId="10"/>
    <tableColumn id="4" uniqueName="4" name="FÓRMULA" queryTableFieldId="4" dataDxfId="9"/>
    <tableColumn id="5" uniqueName="5" name="FUENTE" queryTableFieldId="5" dataDxfId="8"/>
    <tableColumn id="6" uniqueName="6" name="SEGURIDAD" queryTableFieldId="6" dataDxfId="7"/>
    <tableColumn id="7" uniqueName="7" name="RIESGO" queryTableFieldId="7" dataDxfId="6"/>
    <tableColumn id="8" uniqueName="8" name="F8" queryTableFieldId="8" dataDxfId="5"/>
    <tableColumn id="9" uniqueName="9" name="PELIGRO" queryTableFieldId="9" dataDxfId="4"/>
    <tableColumn id="10" uniqueName="10" name="MEDIA ARITMÉTICA" queryTableFieldId="10" dataDxfId="3"/>
    <tableColumn id="11" uniqueName="11" name="MEDIANA" queryTableFieldId="11" dataDxfId="2"/>
    <tableColumn id="12" uniqueName="12" name="MÍNIMO" queryTableFieldId="12" dataDxfId="1"/>
    <tableColumn id="13" uniqueName="13" name="MÁXIMO" queryTableFieldId="1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Consulta_desde_Excel_Files_1" displayName="Tabla_Consulta_desde_Excel_Files_1" ref="A19:M28" tableType="queryTable" totalsRowShown="0" headerRowDxfId="224" dataDxfId="223">
  <autoFilter ref="A19:M28"/>
  <tableColumns count="13">
    <tableColumn id="1" uniqueName="1" name="CODIGO" queryTableFieldId="1" dataDxfId="222"/>
    <tableColumn id="2" uniqueName="2" name="INDICADOR" queryTableFieldId="2" dataDxfId="221"/>
    <tableColumn id="3" uniqueName="3" name="UNIDAD MEDIDA " queryTableFieldId="3" dataDxfId="220"/>
    <tableColumn id="4" uniqueName="4" name="FÓRMULA" queryTableFieldId="4" dataDxfId="219"/>
    <tableColumn id="5" uniqueName="5" name="FUENTE" queryTableFieldId="5" dataDxfId="218"/>
    <tableColumn id="6" uniqueName="6" name="SEGURIDAD" queryTableFieldId="6" dataDxfId="217"/>
    <tableColumn id="7" uniqueName="7" name="RIESGO" queryTableFieldId="7" dataDxfId="216"/>
    <tableColumn id="8" uniqueName="8" name="F8" queryTableFieldId="8" dataDxfId="215"/>
    <tableColumn id="9" uniqueName="9" name="PELIGRO" queryTableFieldId="9" dataDxfId="214"/>
    <tableColumn id="10" uniqueName="10" name="MEDIA ARITMÉTICA" queryTableFieldId="10" dataDxfId="213"/>
    <tableColumn id="11" uniqueName="11" name="MEDIANA" queryTableFieldId="11" dataDxfId="212"/>
    <tableColumn id="12" uniqueName="12" name="MÍNIMO" queryTableFieldId="12" dataDxfId="211"/>
    <tableColumn id="13" uniqueName="13" name="MÁXIMO" queryTableFieldId="13" dataDxfId="2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Consulta_desde_Excel_Files_2" displayName="Tabla_Consulta_desde_Excel_Files_2" ref="A31:M42" tableType="queryTable" totalsRowShown="0" headerRowDxfId="209" dataDxfId="208">
  <autoFilter ref="A31:M42"/>
  <tableColumns count="13">
    <tableColumn id="1" uniqueName="1" name="CODIGO" queryTableFieldId="1" dataDxfId="207"/>
    <tableColumn id="2" uniqueName="2" name="INDICADOR" queryTableFieldId="2" dataDxfId="206"/>
    <tableColumn id="3" uniqueName="3" name="UNIDAD MEDIDA " queryTableFieldId="3" dataDxfId="205"/>
    <tableColumn id="4" uniqueName="4" name="FÓRMULA" queryTableFieldId="4" dataDxfId="204"/>
    <tableColumn id="5" uniqueName="5" name="FUENTE" queryTableFieldId="5" dataDxfId="203"/>
    <tableColumn id="6" uniqueName="6" name="SEGURIDAD" queryTableFieldId="6" dataDxfId="202"/>
    <tableColumn id="7" uniqueName="7" name="RIESGO" queryTableFieldId="7" dataDxfId="201"/>
    <tableColumn id="8" uniqueName="8" name="F8" queryTableFieldId="8" dataDxfId="200"/>
    <tableColumn id="9" uniqueName="9" name="PELIGRO" queryTableFieldId="9" dataDxfId="199"/>
    <tableColumn id="10" uniqueName="10" name="MEDIA ARITMÉTICA" queryTableFieldId="10" dataDxfId="198"/>
    <tableColumn id="11" uniqueName="11" name="MEDIANA" queryTableFieldId="11" dataDxfId="197"/>
    <tableColumn id="12" uniqueName="12" name="MÍNIMO" queryTableFieldId="12" dataDxfId="196"/>
    <tableColumn id="13" uniqueName="13" name="MÁXIMO" queryTableFieldId="13" dataDxfId="19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Consulta_desde_Excel_Files_3" displayName="Tabla_Consulta_desde_Excel_Files_3" ref="A45:M52" tableType="queryTable" totalsRowShown="0" headerRowDxfId="194" dataDxfId="193">
  <autoFilter ref="A45:M52"/>
  <tableColumns count="13">
    <tableColumn id="1" uniqueName="1" name="CODIGO" queryTableFieldId="1" dataDxfId="192"/>
    <tableColumn id="2" uniqueName="2" name="INDICADOR" queryTableFieldId="2" dataDxfId="191"/>
    <tableColumn id="3" uniqueName="3" name="UNIDAD MEDIDA " queryTableFieldId="3" dataDxfId="190"/>
    <tableColumn id="4" uniqueName="4" name="FÓRMULA" queryTableFieldId="4" dataDxfId="189"/>
    <tableColumn id="5" uniqueName="5" name="FUENTE" queryTableFieldId="5" dataDxfId="188"/>
    <tableColumn id="6" uniqueName="6" name="SEGURIDAD" queryTableFieldId="6" dataDxfId="187"/>
    <tableColumn id="7" uniqueName="7" name="RIESGO" queryTableFieldId="7" dataDxfId="186"/>
    <tableColumn id="8" uniqueName="8" name="F8" queryTableFieldId="8" dataDxfId="185"/>
    <tableColumn id="9" uniqueName="9" name="PELIGRO" queryTableFieldId="9" dataDxfId="184"/>
    <tableColumn id="10" uniqueName="10" name="MEDIA ARITMÉTICA" queryTableFieldId="10" dataDxfId="183"/>
    <tableColumn id="11" uniqueName="11" name="MEDIANA" queryTableFieldId="11" dataDxfId="182"/>
    <tableColumn id="12" uniqueName="12" name="MÍNIMO" queryTableFieldId="12" dataDxfId="181"/>
    <tableColumn id="13" uniqueName="13" name="MÁXIMO" queryTableFieldId="13" dataDxfId="1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Consulta_desde_Excel_Files_4" displayName="Tabla_Consulta_desde_Excel_Files_4" ref="A55:M60" tableType="queryTable" totalsRowShown="0" headerRowDxfId="179" dataDxfId="178">
  <autoFilter ref="A55:M60"/>
  <tableColumns count="13">
    <tableColumn id="1" uniqueName="1" name="CODIGO" queryTableFieldId="1" dataDxfId="177"/>
    <tableColumn id="2" uniqueName="2" name="INDICADOR" queryTableFieldId="2" dataDxfId="176"/>
    <tableColumn id="3" uniqueName="3" name="UNIDAD MEDIDA " queryTableFieldId="3" dataDxfId="175"/>
    <tableColumn id="4" uniqueName="4" name="FÓRMULA" queryTableFieldId="4" dataDxfId="174"/>
    <tableColumn id="5" uniqueName="5" name="FUENTE" queryTableFieldId="5" dataDxfId="173"/>
    <tableColumn id="6" uniqueName="6" name="SEGURIDAD" queryTableFieldId="6" dataDxfId="172"/>
    <tableColumn id="7" uniqueName="7" name="RIESGO" queryTableFieldId="7" dataDxfId="171"/>
    <tableColumn id="8" uniqueName="8" name="F8" queryTableFieldId="8" dataDxfId="170"/>
    <tableColumn id="9" uniqueName="9" name="PELIGRO" queryTableFieldId="9" dataDxfId="169"/>
    <tableColumn id="10" uniqueName="10" name="MEDIA ARITMÉTICA" queryTableFieldId="10" dataDxfId="168"/>
    <tableColumn id="11" uniqueName="11" name="MEDIANA" queryTableFieldId="11" dataDxfId="167"/>
    <tableColumn id="12" uniqueName="12" name="MÍNIMO" queryTableFieldId="12" dataDxfId="166"/>
    <tableColumn id="13" uniqueName="13" name="MÁXIMO" queryTableFieldId="13" dataDxfId="1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Consulta_desde_Excel_Files_5" displayName="Tabla_Consulta_desde_Excel_Files_5" ref="A63:M69" tableType="queryTable" totalsRowShown="0" headerRowDxfId="164" dataDxfId="163">
  <autoFilter ref="A63:M69"/>
  <tableColumns count="13">
    <tableColumn id="1" uniqueName="1" name="CODIGO" queryTableFieldId="1" dataDxfId="162"/>
    <tableColumn id="2" uniqueName="2" name="INDICADOR" queryTableFieldId="2" dataDxfId="161"/>
    <tableColumn id="3" uniqueName="3" name="UNIDAD MEDIDA " queryTableFieldId="3" dataDxfId="160"/>
    <tableColumn id="4" uniqueName="4" name="FÓRMULA" queryTableFieldId="4" dataDxfId="159"/>
    <tableColumn id="5" uniqueName="5" name="FUENTE" queryTableFieldId="5" dataDxfId="158"/>
    <tableColumn id="6" uniqueName="6" name="SEGURIDAD" queryTableFieldId="6" dataDxfId="157"/>
    <tableColumn id="7" uniqueName="7" name="RIESGO" queryTableFieldId="7" dataDxfId="156"/>
    <tableColumn id="8" uniqueName="8" name="F8" queryTableFieldId="8" dataDxfId="155"/>
    <tableColumn id="9" uniqueName="9" name="PELIGRO" queryTableFieldId="9" dataDxfId="154"/>
    <tableColumn id="10" uniqueName="10" name="MEDIA ARITMÉTICA" queryTableFieldId="10" dataDxfId="153"/>
    <tableColumn id="11" uniqueName="11" name="MEDIANA" queryTableFieldId="11" dataDxfId="152"/>
    <tableColumn id="12" uniqueName="12" name="MÍNIMO" queryTableFieldId="12" dataDxfId="151"/>
    <tableColumn id="13" uniqueName="13" name="MÁXIMO" queryTableFieldId="13" dataDxfId="1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_Consulta_desde_Excel_Files_6" displayName="Tabla_Consulta_desde_Excel_Files_6" ref="A72:M80" tableType="queryTable" totalsRowShown="0" headerRowDxfId="149" dataDxfId="148">
  <autoFilter ref="A72:M80"/>
  <tableColumns count="13">
    <tableColumn id="1" uniqueName="1" name="CODIGO" queryTableFieldId="1" dataDxfId="147"/>
    <tableColumn id="2" uniqueName="2" name="INDICADOR" queryTableFieldId="2" dataDxfId="146"/>
    <tableColumn id="3" uniqueName="3" name="UNIDAD MEDIDA " queryTableFieldId="3" dataDxfId="145"/>
    <tableColumn id="4" uniqueName="4" name="FÓRMULA" queryTableFieldId="4" dataDxfId="144"/>
    <tableColumn id="5" uniqueName="5" name="FUENTE" queryTableFieldId="5" dataDxfId="143"/>
    <tableColumn id="6" uniqueName="6" name="SEGURIDAD" queryTableFieldId="6" dataDxfId="142"/>
    <tableColumn id="7" uniqueName="7" name="RIESGO" queryTableFieldId="7" dataDxfId="141"/>
    <tableColumn id="8" uniqueName="8" name="F8" queryTableFieldId="8" dataDxfId="140"/>
    <tableColumn id="9" uniqueName="9" name="PELIGRO" queryTableFieldId="9" dataDxfId="139"/>
    <tableColumn id="10" uniqueName="10" name="MEDIA ARITMÉTICA" queryTableFieldId="10" dataDxfId="138"/>
    <tableColumn id="11" uniqueName="11" name="MEDIANA" queryTableFieldId="11" dataDxfId="137"/>
    <tableColumn id="12" uniqueName="12" name="MÍNIMO" queryTableFieldId="12" dataDxfId="136"/>
    <tableColumn id="13" uniqueName="13" name="MÁXIMO" queryTableFieldId="13" dataDxfId="1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_Consulta_desde_Excel_Files_7" displayName="Tabla_Consulta_desde_Excel_Files_7" ref="A83:M90" tableType="queryTable" totalsRowShown="0" headerRowDxfId="134" dataDxfId="133">
  <autoFilter ref="A83:M90"/>
  <tableColumns count="13">
    <tableColumn id="1" uniqueName="1" name="CODIGO" queryTableFieldId="1" dataDxfId="132"/>
    <tableColumn id="2" uniqueName="2" name="INDICADOR" queryTableFieldId="2" dataDxfId="131"/>
    <tableColumn id="3" uniqueName="3" name="UNIDAD MEDIDA " queryTableFieldId="3" dataDxfId="130"/>
    <tableColumn id="4" uniqueName="4" name="FÓRMULA" queryTableFieldId="4" dataDxfId="129"/>
    <tableColumn id="5" uniqueName="5" name="FUENTE" queryTableFieldId="5" dataDxfId="128"/>
    <tableColumn id="6" uniqueName="6" name="SEGURIDAD" queryTableFieldId="6" dataDxfId="127"/>
    <tableColumn id="7" uniqueName="7" name="RIESGO" queryTableFieldId="7" dataDxfId="126"/>
    <tableColumn id="8" uniqueName="8" name="F8" queryTableFieldId="8" dataDxfId="125"/>
    <tableColumn id="9" uniqueName="9" name="PELIGRO" queryTableFieldId="9" dataDxfId="124"/>
    <tableColumn id="10" uniqueName="10" name="MEDIA ARITMÉTICA" queryTableFieldId="10" dataDxfId="123"/>
    <tableColumn id="11" uniqueName="11" name="MEDIANA" queryTableFieldId="11" dataDxfId="122"/>
    <tableColumn id="12" uniqueName="12" name="MÍNIMO" queryTableFieldId="12" dataDxfId="121"/>
    <tableColumn id="13" uniqueName="13" name="MÁXIMO" queryTableFieldId="13" dataDxfId="1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_Consulta_desde_Excel_Files_8" displayName="Tabla_Consulta_desde_Excel_Files_8" ref="A93:M102" tableType="queryTable" totalsRowShown="0" headerRowDxfId="119" dataDxfId="118">
  <autoFilter ref="A93:M102"/>
  <tableColumns count="13">
    <tableColumn id="1" uniqueName="1" name="CODIGO" queryTableFieldId="1" dataDxfId="117"/>
    <tableColumn id="2" uniqueName="2" name="INDICADOR" queryTableFieldId="2" dataDxfId="116"/>
    <tableColumn id="3" uniqueName="3" name="UNIDAD MEDIDA " queryTableFieldId="3" dataDxfId="115"/>
    <tableColumn id="4" uniqueName="4" name="FÓRMULA" queryTableFieldId="4" dataDxfId="114"/>
    <tableColumn id="5" uniqueName="5" name="FUENTE" queryTableFieldId="5" dataDxfId="113"/>
    <tableColumn id="6" uniqueName="6" name="SEGURIDAD" queryTableFieldId="6" dataDxfId="112"/>
    <tableColumn id="7" uniqueName="7" name="RIESGO" queryTableFieldId="7" dataDxfId="111"/>
    <tableColumn id="8" uniqueName="8" name="F8" queryTableFieldId="8" dataDxfId="110"/>
    <tableColumn id="9" uniqueName="9" name="PELIGRO" queryTableFieldId="9" dataDxfId="109"/>
    <tableColumn id="10" uniqueName="10" name="MEDIA ARITMÉTICA" queryTableFieldId="10" dataDxfId="108"/>
    <tableColumn id="11" uniqueName="11" name="MEDIANA" queryTableFieldId="11" dataDxfId="107"/>
    <tableColumn id="12" uniqueName="12" name="MÍNIMO" queryTableFieldId="12" dataDxfId="106"/>
    <tableColumn id="13" uniqueName="13" name="MÁXIMO" queryTableFieldId="13" dataDxf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4"/>
  <sheetViews>
    <sheetView tabSelected="1" topLeftCell="C58" zoomScaleNormal="100" workbookViewId="0">
      <selection activeCell="R9" sqref="R9"/>
    </sheetView>
  </sheetViews>
  <sheetFormatPr baseColWidth="10" defaultRowHeight="14.25" x14ac:dyDescent="0.3"/>
  <cols>
    <col min="1" max="1" width="19.28515625" style="5" customWidth="1"/>
    <col min="2" max="2" width="40.5703125" style="2" customWidth="1"/>
    <col min="3" max="3" width="14.28515625" style="1" customWidth="1"/>
    <col min="4" max="5" width="81.140625" style="1" hidden="1" customWidth="1"/>
    <col min="6" max="6" width="12" style="1" bestFit="1" customWidth="1"/>
    <col min="7" max="7" width="9.42578125" style="1" customWidth="1"/>
    <col min="8" max="8" width="5.140625" style="1" customWidth="1"/>
    <col min="9" max="9" width="10.28515625" style="1" customWidth="1"/>
    <col min="10" max="10" width="17.28515625" style="1" bestFit="1" customWidth="1"/>
    <col min="11" max="12" width="11" style="1" bestFit="1" customWidth="1"/>
    <col min="13" max="13" width="10.42578125" style="1" bestFit="1" customWidth="1"/>
    <col min="14" max="14" width="2.85546875" style="5" customWidth="1"/>
    <col min="15" max="15" width="27.7109375" style="3" customWidth="1"/>
    <col min="16" max="16" width="7.42578125" style="3" customWidth="1"/>
    <col min="17" max="17" width="27.7109375" style="3" customWidth="1"/>
    <col min="18" max="18" width="9.5703125" style="3" customWidth="1"/>
    <col min="19" max="19" width="2.85546875" style="5" customWidth="1"/>
    <col min="20" max="21" width="27.7109375" style="3" customWidth="1"/>
    <col min="22" max="16384" width="11.42578125" style="5"/>
  </cols>
  <sheetData>
    <row r="2" spans="1:21" x14ac:dyDescent="0.3">
      <c r="A2" s="4" t="s">
        <v>64</v>
      </c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21" x14ac:dyDescent="0.3">
      <c r="A3" s="1" t="s">
        <v>15</v>
      </c>
      <c r="B3" s="2" t="s">
        <v>0</v>
      </c>
      <c r="C3" s="1" t="s">
        <v>2</v>
      </c>
      <c r="D3" s="1" t="s">
        <v>1</v>
      </c>
      <c r="E3" s="1" t="s">
        <v>20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O3" s="7" t="s">
        <v>1</v>
      </c>
      <c r="P3" s="10"/>
      <c r="T3" s="7" t="s">
        <v>20</v>
      </c>
    </row>
    <row r="4" spans="1:21" ht="27" x14ac:dyDescent="0.3">
      <c r="A4" s="1" t="s">
        <v>21</v>
      </c>
      <c r="B4" s="2" t="s">
        <v>22</v>
      </c>
      <c r="C4" s="1" t="s">
        <v>23</v>
      </c>
      <c r="D4" s="1" t="s">
        <v>24</v>
      </c>
      <c r="E4" s="1" t="s">
        <v>25</v>
      </c>
      <c r="F4" s="1">
        <v>0.98</v>
      </c>
      <c r="G4" s="1">
        <v>0.98</v>
      </c>
      <c r="H4" s="1">
        <v>0.9</v>
      </c>
      <c r="I4" s="1">
        <v>0.9</v>
      </c>
      <c r="J4" s="1">
        <v>1.015068284386758</v>
      </c>
      <c r="K4" s="1">
        <v>1.0206771662533527</v>
      </c>
      <c r="L4" s="1">
        <v>0.92450465334401666</v>
      </c>
      <c r="M4" s="1">
        <v>1.0872007703172091</v>
      </c>
      <c r="O4" s="3" t="s">
        <v>464</v>
      </c>
      <c r="Q4" s="3" t="s">
        <v>465</v>
      </c>
      <c r="T4" s="3" t="s">
        <v>636</v>
      </c>
      <c r="U4" s="3" t="s">
        <v>637</v>
      </c>
    </row>
    <row r="5" spans="1:21" ht="27" x14ac:dyDescent="0.3">
      <c r="A5" s="1" t="s">
        <v>26</v>
      </c>
      <c r="B5" s="2" t="s">
        <v>27</v>
      </c>
      <c r="C5" s="1" t="s">
        <v>23</v>
      </c>
      <c r="D5" s="1" t="s">
        <v>28</v>
      </c>
      <c r="E5" s="1" t="s">
        <v>25</v>
      </c>
      <c r="F5" s="1">
        <v>0.95</v>
      </c>
      <c r="G5" s="1">
        <v>0.99</v>
      </c>
      <c r="H5" s="1">
        <v>0.96</v>
      </c>
      <c r="I5" s="1">
        <v>1</v>
      </c>
      <c r="J5" s="1">
        <v>1.1131239374026962</v>
      </c>
      <c r="K5" s="1">
        <v>1.1297745439001476</v>
      </c>
      <c r="L5" s="1">
        <v>0.97758581277455181</v>
      </c>
      <c r="M5" s="1">
        <v>1.2179739290676199</v>
      </c>
      <c r="O5" s="3" t="s">
        <v>466</v>
      </c>
      <c r="P5" s="3" t="s">
        <v>903</v>
      </c>
      <c r="Q5" s="3" t="s">
        <v>467</v>
      </c>
      <c r="T5" s="3" t="s">
        <v>636</v>
      </c>
      <c r="U5" s="3" t="s">
        <v>637</v>
      </c>
    </row>
    <row r="6" spans="1:21" ht="18" x14ac:dyDescent="0.3">
      <c r="A6" s="1" t="s">
        <v>29</v>
      </c>
      <c r="B6" s="2" t="s">
        <v>30</v>
      </c>
      <c r="C6" s="1" t="s">
        <v>11</v>
      </c>
      <c r="D6" s="1" t="s">
        <v>31</v>
      </c>
      <c r="E6" s="1" t="s">
        <v>32</v>
      </c>
      <c r="F6" s="1">
        <v>0.95</v>
      </c>
      <c r="G6" s="1">
        <v>0.95</v>
      </c>
      <c r="H6" s="1">
        <v>0.9</v>
      </c>
      <c r="I6" s="1">
        <v>0.9</v>
      </c>
      <c r="J6" s="1">
        <v>0.9733216380393801</v>
      </c>
      <c r="K6" s="1">
        <v>0.9838709677419355</v>
      </c>
      <c r="L6" s="1">
        <v>0.9</v>
      </c>
      <c r="M6" s="1">
        <v>1</v>
      </c>
      <c r="O6" s="3" t="s">
        <v>468</v>
      </c>
      <c r="Q6" s="3" t="s">
        <v>469</v>
      </c>
      <c r="T6" s="3" t="s">
        <v>638</v>
      </c>
      <c r="U6" s="3" t="s">
        <v>639</v>
      </c>
    </row>
    <row r="7" spans="1:21" ht="18" x14ac:dyDescent="0.3">
      <c r="A7" s="1" t="s">
        <v>33</v>
      </c>
      <c r="B7" s="2" t="s">
        <v>34</v>
      </c>
      <c r="C7" s="1" t="s">
        <v>23</v>
      </c>
      <c r="D7" s="1" t="s">
        <v>35</v>
      </c>
      <c r="E7" s="1" t="s">
        <v>32</v>
      </c>
      <c r="F7" s="1">
        <v>0</v>
      </c>
      <c r="G7" s="1">
        <v>0.01</v>
      </c>
      <c r="H7" s="1">
        <v>0.05</v>
      </c>
      <c r="I7" s="1">
        <v>0.06</v>
      </c>
      <c r="J7" s="1">
        <v>0</v>
      </c>
      <c r="K7" s="1">
        <v>0</v>
      </c>
      <c r="L7" s="1">
        <v>0</v>
      </c>
      <c r="M7" s="1">
        <v>0</v>
      </c>
      <c r="O7" s="3" t="s">
        <v>470</v>
      </c>
      <c r="Q7" s="3" t="s">
        <v>471</v>
      </c>
      <c r="T7" s="3" t="s">
        <v>638</v>
      </c>
      <c r="U7" s="3" t="s">
        <v>639</v>
      </c>
    </row>
    <row r="8" spans="1:21" ht="27" x14ac:dyDescent="0.3">
      <c r="A8" s="1" t="s">
        <v>36</v>
      </c>
      <c r="B8" s="2" t="s">
        <v>37</v>
      </c>
      <c r="C8" s="1" t="s">
        <v>23</v>
      </c>
      <c r="D8" s="1" t="s">
        <v>38</v>
      </c>
      <c r="E8" s="1" t="s">
        <v>39</v>
      </c>
      <c r="F8" s="1">
        <v>0.06</v>
      </c>
      <c r="G8" s="1">
        <v>0.05</v>
      </c>
      <c r="H8" s="1">
        <v>0.04</v>
      </c>
      <c r="I8" s="1">
        <v>0</v>
      </c>
      <c r="J8" s="1">
        <v>2.5569023894777526E-2</v>
      </c>
      <c r="K8" s="1">
        <v>7.3962323677284614E-2</v>
      </c>
      <c r="L8" s="1">
        <v>-0.2010729533497303</v>
      </c>
      <c r="M8" s="1">
        <v>0.15619015443158091</v>
      </c>
      <c r="O8" s="3" t="s">
        <v>472</v>
      </c>
      <c r="Q8" s="3" t="s">
        <v>816</v>
      </c>
      <c r="T8" s="3" t="s">
        <v>817</v>
      </c>
      <c r="U8" s="3" t="s">
        <v>641</v>
      </c>
    </row>
    <row r="9" spans="1:21" ht="18" x14ac:dyDescent="0.3">
      <c r="A9" s="1" t="s">
        <v>40</v>
      </c>
      <c r="B9" s="2" t="s">
        <v>41</v>
      </c>
      <c r="C9" s="1" t="s">
        <v>23</v>
      </c>
      <c r="D9" s="1" t="s">
        <v>42</v>
      </c>
      <c r="E9" s="1" t="s">
        <v>43</v>
      </c>
      <c r="F9" s="1">
        <v>0.13</v>
      </c>
      <c r="G9" s="1">
        <v>0.13</v>
      </c>
      <c r="H9" s="1">
        <v>0.15</v>
      </c>
      <c r="I9" s="1">
        <v>0.15</v>
      </c>
      <c r="J9" s="1">
        <v>0.31044007932372447</v>
      </c>
      <c r="K9" s="1">
        <v>0.31341996058358201</v>
      </c>
      <c r="L9" s="1">
        <v>0.25195630482535591</v>
      </c>
      <c r="M9" s="1">
        <v>0.34933765493498636</v>
      </c>
      <c r="O9" s="3" t="s">
        <v>474</v>
      </c>
      <c r="Q9" s="3" t="s">
        <v>475</v>
      </c>
      <c r="T9" s="3" t="s">
        <v>642</v>
      </c>
      <c r="U9" s="3" t="s">
        <v>643</v>
      </c>
    </row>
    <row r="10" spans="1:21" ht="27" x14ac:dyDescent="0.3">
      <c r="A10" s="1" t="s">
        <v>44</v>
      </c>
      <c r="B10" s="2" t="s">
        <v>45</v>
      </c>
      <c r="C10" s="1" t="s">
        <v>23</v>
      </c>
      <c r="D10" s="1" t="s">
        <v>46</v>
      </c>
      <c r="E10" s="1" t="s">
        <v>47</v>
      </c>
      <c r="F10" s="1">
        <v>-0.3</v>
      </c>
      <c r="G10" s="1">
        <v>-0.2</v>
      </c>
      <c r="H10" s="1">
        <v>-0.35</v>
      </c>
      <c r="I10" s="1">
        <v>-0.35</v>
      </c>
      <c r="J10" s="1">
        <v>-0.26547002210842385</v>
      </c>
      <c r="K10" s="1">
        <v>-0.24717329889837886</v>
      </c>
      <c r="L10" s="1">
        <v>-0.53795247534668256</v>
      </c>
      <c r="M10" s="1">
        <v>4.5410538807036674E-2</v>
      </c>
      <c r="O10" s="3" t="s">
        <v>476</v>
      </c>
      <c r="Q10" s="3" t="s">
        <v>477</v>
      </c>
      <c r="R10" s="3" t="s">
        <v>903</v>
      </c>
      <c r="T10" s="3" t="s">
        <v>644</v>
      </c>
      <c r="U10" s="3" t="s">
        <v>643</v>
      </c>
    </row>
    <row r="11" spans="1:21" ht="27" x14ac:dyDescent="0.3">
      <c r="A11" s="1" t="s">
        <v>48</v>
      </c>
      <c r="B11" s="2" t="s">
        <v>49</v>
      </c>
      <c r="C11" s="1" t="s">
        <v>23</v>
      </c>
      <c r="D11" s="1" t="s">
        <v>50</v>
      </c>
      <c r="E11" s="1" t="s">
        <v>47</v>
      </c>
      <c r="F11" s="1">
        <v>-0.5</v>
      </c>
      <c r="G11" s="1">
        <v>-0.4</v>
      </c>
      <c r="H11" s="1">
        <v>-0.55000000000000004</v>
      </c>
      <c r="I11" s="1">
        <v>-0.55000000000000004</v>
      </c>
      <c r="J11" s="1">
        <v>-1.1908722848033095</v>
      </c>
      <c r="K11" s="1">
        <v>-1.1760309241329983</v>
      </c>
      <c r="L11" s="1">
        <v>-2.4235974126754432</v>
      </c>
      <c r="M11" s="1">
        <v>0</v>
      </c>
      <c r="O11" s="3" t="s">
        <v>478</v>
      </c>
      <c r="Q11" s="3" t="s">
        <v>479</v>
      </c>
      <c r="R11" s="3" t="s">
        <v>903</v>
      </c>
      <c r="T11" s="3" t="s">
        <v>644</v>
      </c>
      <c r="U11" s="3" t="s">
        <v>643</v>
      </c>
    </row>
    <row r="12" spans="1:21" ht="27" x14ac:dyDescent="0.3">
      <c r="A12" s="1" t="s">
        <v>51</v>
      </c>
      <c r="B12" s="2" t="s">
        <v>52</v>
      </c>
      <c r="C12" s="1" t="s">
        <v>23</v>
      </c>
      <c r="D12" s="1" t="s">
        <v>53</v>
      </c>
      <c r="E12" s="1" t="s">
        <v>47</v>
      </c>
      <c r="F12" s="1">
        <v>0.35</v>
      </c>
      <c r="G12" s="1">
        <v>0.3</v>
      </c>
      <c r="H12" s="1">
        <v>0.39</v>
      </c>
      <c r="I12" s="1">
        <v>0.27</v>
      </c>
      <c r="J12" s="1">
        <v>0.31615038932974476</v>
      </c>
      <c r="K12" s="1">
        <v>0.28071778788952251</v>
      </c>
      <c r="L12" s="1">
        <v>0.22224306346381997</v>
      </c>
      <c r="M12" s="1">
        <v>0.51488889810864913</v>
      </c>
      <c r="O12" s="3" t="s">
        <v>480</v>
      </c>
      <c r="Q12" s="3" t="s">
        <v>481</v>
      </c>
      <c r="R12" s="3" t="s">
        <v>903</v>
      </c>
      <c r="T12" s="3" t="s">
        <v>644</v>
      </c>
      <c r="U12" s="3" t="s">
        <v>643</v>
      </c>
    </row>
    <row r="13" spans="1:21" ht="18" x14ac:dyDescent="0.3">
      <c r="A13" s="1" t="s">
        <v>54</v>
      </c>
      <c r="B13" s="2" t="s">
        <v>55</v>
      </c>
      <c r="C13" s="1" t="s">
        <v>23</v>
      </c>
      <c r="D13" s="1" t="s">
        <v>246</v>
      </c>
      <c r="E13" s="1" t="s">
        <v>47</v>
      </c>
      <c r="F13" s="1">
        <v>0.3</v>
      </c>
      <c r="G13" s="1">
        <v>0.2</v>
      </c>
      <c r="H13" s="1">
        <v>0.29899999999999999</v>
      </c>
      <c r="I13" s="1">
        <v>0.19900000000000001</v>
      </c>
      <c r="J13" s="1">
        <v>0.21937834575617871</v>
      </c>
      <c r="K13" s="1">
        <v>0.23095311058491635</v>
      </c>
      <c r="L13" s="1">
        <v>4.29586983033916E-2</v>
      </c>
      <c r="M13" s="1">
        <v>0.33359703841184335</v>
      </c>
      <c r="O13" s="3" t="s">
        <v>482</v>
      </c>
      <c r="Q13" s="3" t="s">
        <v>483</v>
      </c>
      <c r="R13" s="3" t="s">
        <v>903</v>
      </c>
      <c r="T13" s="3" t="s">
        <v>644</v>
      </c>
      <c r="U13" s="3" t="s">
        <v>643</v>
      </c>
    </row>
    <row r="14" spans="1:21" ht="27" x14ac:dyDescent="0.3">
      <c r="A14" s="1" t="s">
        <v>56</v>
      </c>
      <c r="B14" s="2" t="s">
        <v>57</v>
      </c>
      <c r="C14" s="1" t="s">
        <v>23</v>
      </c>
      <c r="D14" s="1" t="s">
        <v>58</v>
      </c>
      <c r="E14" s="1" t="s">
        <v>47</v>
      </c>
      <c r="F14" s="1">
        <v>0.3</v>
      </c>
      <c r="G14" s="1">
        <v>0.2</v>
      </c>
      <c r="H14" s="1">
        <v>0.29899999999999999</v>
      </c>
      <c r="I14" s="1">
        <v>0.19900000000000001</v>
      </c>
      <c r="J14" s="1">
        <v>0.24000848598856112</v>
      </c>
      <c r="K14" s="1">
        <v>0.22563117182206727</v>
      </c>
      <c r="L14" s="1">
        <v>7.0568238314923523E-2</v>
      </c>
      <c r="M14" s="1">
        <v>0.45257877974860933</v>
      </c>
      <c r="O14" s="3" t="s">
        <v>484</v>
      </c>
      <c r="Q14" s="3" t="s">
        <v>485</v>
      </c>
      <c r="R14" s="3" t="s">
        <v>903</v>
      </c>
      <c r="T14" s="3" t="s">
        <v>644</v>
      </c>
      <c r="U14" s="3" t="s">
        <v>643</v>
      </c>
    </row>
    <row r="15" spans="1:21" ht="27" x14ac:dyDescent="0.3">
      <c r="A15" s="1" t="s">
        <v>59</v>
      </c>
      <c r="B15" s="2" t="s">
        <v>60</v>
      </c>
      <c r="C15" s="1" t="s">
        <v>23</v>
      </c>
      <c r="D15" s="1" t="s">
        <v>247</v>
      </c>
      <c r="E15" s="1" t="s">
        <v>47</v>
      </c>
      <c r="F15" s="1">
        <v>0.4</v>
      </c>
      <c r="G15" s="1">
        <v>0.35</v>
      </c>
      <c r="H15" s="1">
        <v>0.45</v>
      </c>
      <c r="I15" s="1">
        <v>0.35</v>
      </c>
      <c r="J15" s="1">
        <v>0.46763770114206243</v>
      </c>
      <c r="K15" s="1">
        <v>0.45224099022062947</v>
      </c>
      <c r="L15" s="1">
        <v>0.40179171450738677</v>
      </c>
      <c r="M15" s="1">
        <v>0.57840662253820629</v>
      </c>
      <c r="O15" s="3" t="s">
        <v>486</v>
      </c>
      <c r="Q15" s="3" t="s">
        <v>745</v>
      </c>
      <c r="R15" s="3" t="s">
        <v>903</v>
      </c>
      <c r="T15" s="3" t="s">
        <v>644</v>
      </c>
      <c r="U15" s="3" t="s">
        <v>643</v>
      </c>
    </row>
    <row r="16" spans="1:21" ht="27" x14ac:dyDescent="0.3">
      <c r="A16" s="1" t="s">
        <v>61</v>
      </c>
      <c r="B16" s="2" t="s">
        <v>62</v>
      </c>
      <c r="C16" s="1" t="s">
        <v>23</v>
      </c>
      <c r="D16" s="1" t="s">
        <v>63</v>
      </c>
      <c r="E16" s="1" t="s">
        <v>47</v>
      </c>
      <c r="F16" s="1">
        <v>-0.5</v>
      </c>
      <c r="G16" s="1">
        <v>-0.45</v>
      </c>
      <c r="H16" s="1">
        <v>-0.55000000000000004</v>
      </c>
      <c r="I16" s="1">
        <v>-0.55000000000000004</v>
      </c>
      <c r="J16" s="1">
        <v>-0.90533600743952747</v>
      </c>
      <c r="K16" s="1">
        <v>-0.93384330717608532</v>
      </c>
      <c r="L16" s="1">
        <v>-1.1067322987121142</v>
      </c>
      <c r="M16" s="1">
        <v>0</v>
      </c>
      <c r="O16" s="3" t="s">
        <v>488</v>
      </c>
      <c r="Q16" s="3" t="s">
        <v>746</v>
      </c>
      <c r="R16" s="3" t="s">
        <v>903</v>
      </c>
      <c r="T16" s="3" t="s">
        <v>644</v>
      </c>
      <c r="U16" s="3" t="s">
        <v>643</v>
      </c>
    </row>
    <row r="17" spans="1:21" x14ac:dyDescent="0.3">
      <c r="O17" s="3" t="s">
        <v>19</v>
      </c>
      <c r="Q17" s="3" t="s">
        <v>19</v>
      </c>
      <c r="T17" s="3" t="s">
        <v>19</v>
      </c>
      <c r="U17" s="3" t="s">
        <v>19</v>
      </c>
    </row>
    <row r="18" spans="1:21" x14ac:dyDescent="0.3">
      <c r="A18" s="4" t="s">
        <v>101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O18" s="3" t="s">
        <v>19</v>
      </c>
      <c r="Q18" s="3" t="s">
        <v>19</v>
      </c>
      <c r="T18" s="3" t="s">
        <v>19</v>
      </c>
      <c r="U18" s="3" t="s">
        <v>19</v>
      </c>
    </row>
    <row r="19" spans="1:21" x14ac:dyDescent="0.3">
      <c r="A19" s="5" t="s">
        <v>15</v>
      </c>
      <c r="B19" s="2" t="s">
        <v>0</v>
      </c>
      <c r="C19" s="1" t="s">
        <v>2</v>
      </c>
      <c r="D19" s="1" t="s">
        <v>1</v>
      </c>
      <c r="E19" s="1" t="s">
        <v>20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O19" s="7" t="s">
        <v>1</v>
      </c>
      <c r="P19" s="10"/>
      <c r="Q19" s="3" t="s">
        <v>19</v>
      </c>
      <c r="T19" s="7" t="s">
        <v>20</v>
      </c>
      <c r="U19" s="3" t="s">
        <v>19</v>
      </c>
    </row>
    <row r="20" spans="1:21" ht="18" x14ac:dyDescent="0.3">
      <c r="A20" s="1" t="s">
        <v>65</v>
      </c>
      <c r="B20" s="2" t="s">
        <v>66</v>
      </c>
      <c r="C20" s="1" t="s">
        <v>11</v>
      </c>
      <c r="D20" s="1" t="s">
        <v>67</v>
      </c>
      <c r="E20" s="1" t="s">
        <v>68</v>
      </c>
      <c r="F20" s="1">
        <v>0.02</v>
      </c>
      <c r="G20" s="1">
        <v>0.02</v>
      </c>
      <c r="H20" s="1">
        <v>0.04</v>
      </c>
      <c r="I20" s="1">
        <v>0.04</v>
      </c>
      <c r="J20" s="1">
        <v>1.0293151382265687E-2</v>
      </c>
      <c r="K20" s="1">
        <v>2.938069059508914E-3</v>
      </c>
      <c r="L20" s="1">
        <v>0</v>
      </c>
      <c r="M20" s="1">
        <v>5.0652969237140355E-2</v>
      </c>
      <c r="O20" s="3" t="s">
        <v>747</v>
      </c>
      <c r="P20" s="3" t="s">
        <v>903</v>
      </c>
      <c r="Q20" s="3" t="s">
        <v>779</v>
      </c>
      <c r="R20" s="3" t="s">
        <v>903</v>
      </c>
      <c r="T20" s="3" t="s">
        <v>645</v>
      </c>
      <c r="U20" s="3" t="s">
        <v>646</v>
      </c>
    </row>
    <row r="21" spans="1:21" ht="18" x14ac:dyDescent="0.3">
      <c r="A21" s="1" t="s">
        <v>69</v>
      </c>
      <c r="B21" s="2" t="s">
        <v>70</v>
      </c>
      <c r="C21" s="1" t="s">
        <v>11</v>
      </c>
      <c r="D21" s="1" t="s">
        <v>71</v>
      </c>
      <c r="E21" s="1" t="s">
        <v>72</v>
      </c>
      <c r="F21" s="1">
        <v>0.02</v>
      </c>
      <c r="G21" s="1">
        <v>0.03</v>
      </c>
      <c r="H21" s="1">
        <v>0.04</v>
      </c>
      <c r="I21" s="1">
        <v>0.04</v>
      </c>
      <c r="J21" s="1">
        <v>1.235464581479959E-2</v>
      </c>
      <c r="K21" s="1">
        <v>9.5362261300025054E-3</v>
      </c>
      <c r="L21" s="1">
        <v>2.7314941272876263E-3</v>
      </c>
      <c r="M21" s="1">
        <v>2.7985074626865673E-2</v>
      </c>
      <c r="O21" s="3" t="s">
        <v>492</v>
      </c>
      <c r="P21" s="3" t="s">
        <v>903</v>
      </c>
      <c r="Q21" s="3" t="s">
        <v>493</v>
      </c>
      <c r="R21" s="3" t="s">
        <v>903</v>
      </c>
      <c r="T21" s="3" t="s">
        <v>647</v>
      </c>
      <c r="U21" s="3" t="s">
        <v>648</v>
      </c>
    </row>
    <row r="22" spans="1:21" ht="18" x14ac:dyDescent="0.3">
      <c r="A22" s="1" t="s">
        <v>73</v>
      </c>
      <c r="B22" s="2" t="s">
        <v>74</v>
      </c>
      <c r="C22" s="1" t="s">
        <v>11</v>
      </c>
      <c r="D22" s="1" t="s">
        <v>75</v>
      </c>
      <c r="E22" s="1" t="s">
        <v>76</v>
      </c>
      <c r="F22" s="1">
        <v>0.01</v>
      </c>
      <c r="G22" s="1">
        <v>0.01</v>
      </c>
      <c r="H22" s="1">
        <v>0.03</v>
      </c>
      <c r="I22" s="1">
        <v>0.03</v>
      </c>
      <c r="J22" s="1">
        <v>0.33423145486883382</v>
      </c>
      <c r="K22" s="1">
        <v>0.14679952594484091</v>
      </c>
      <c r="L22" s="1">
        <v>9.2310856486943926E-2</v>
      </c>
      <c r="M22" s="1">
        <v>0.76358398217471657</v>
      </c>
      <c r="O22" s="3" t="s">
        <v>748</v>
      </c>
      <c r="P22" s="3" t="s">
        <v>903</v>
      </c>
      <c r="Q22" s="3" t="s">
        <v>818</v>
      </c>
      <c r="T22" s="3" t="s">
        <v>649</v>
      </c>
      <c r="U22" s="3" t="s">
        <v>646</v>
      </c>
    </row>
    <row r="23" spans="1:21" ht="27" x14ac:dyDescent="0.3">
      <c r="A23" s="1" t="s">
        <v>77</v>
      </c>
      <c r="B23" s="2" t="s">
        <v>78</v>
      </c>
      <c r="C23" s="1" t="s">
        <v>11</v>
      </c>
      <c r="D23" s="1" t="s">
        <v>79</v>
      </c>
      <c r="E23" s="1" t="s">
        <v>80</v>
      </c>
      <c r="F23" s="1">
        <v>0.01</v>
      </c>
      <c r="G23" s="1">
        <v>0.02</v>
      </c>
      <c r="H23" s="1">
        <v>0.04</v>
      </c>
      <c r="I23" s="1">
        <v>0.04</v>
      </c>
      <c r="J23" s="1">
        <v>2.104969754863103E-3</v>
      </c>
      <c r="K23" s="1">
        <v>1.8511380983728212E-3</v>
      </c>
      <c r="L23" s="1">
        <v>9.3712937868824383E-4</v>
      </c>
      <c r="M23" s="1">
        <v>3.598912093142372E-3</v>
      </c>
      <c r="O23" s="3" t="s">
        <v>496</v>
      </c>
      <c r="P23" s="3" t="s">
        <v>903</v>
      </c>
      <c r="Q23" s="3" t="s">
        <v>819</v>
      </c>
      <c r="R23" s="11" t="s">
        <v>903</v>
      </c>
      <c r="T23" s="3" t="s">
        <v>647</v>
      </c>
      <c r="U23" s="3" t="s">
        <v>650</v>
      </c>
    </row>
    <row r="24" spans="1:21" ht="18" x14ac:dyDescent="0.3">
      <c r="A24" s="1" t="s">
        <v>81</v>
      </c>
      <c r="B24" s="2" t="s">
        <v>82</v>
      </c>
      <c r="C24" s="1" t="s">
        <v>11</v>
      </c>
      <c r="D24" s="1" t="s">
        <v>83</v>
      </c>
      <c r="E24" s="1" t="s">
        <v>84</v>
      </c>
      <c r="F24" s="1">
        <v>0.95</v>
      </c>
      <c r="G24" s="1">
        <v>0.95</v>
      </c>
      <c r="H24" s="1">
        <v>0.93</v>
      </c>
      <c r="I24" s="1">
        <v>0.9</v>
      </c>
      <c r="J24" s="1">
        <v>1.0138744788018315</v>
      </c>
      <c r="K24" s="1">
        <v>1.0069875620714286</v>
      </c>
      <c r="L24" s="1">
        <v>0.91214300042857144</v>
      </c>
      <c r="M24" s="1">
        <v>1.2063978010769232</v>
      </c>
      <c r="O24" s="3" t="s">
        <v>820</v>
      </c>
      <c r="P24" s="3" t="s">
        <v>903</v>
      </c>
      <c r="Q24" s="3" t="s">
        <v>784</v>
      </c>
      <c r="T24" s="3" t="s">
        <v>651</v>
      </c>
      <c r="U24" s="3" t="s">
        <v>652</v>
      </c>
    </row>
    <row r="25" spans="1:21" ht="18" x14ac:dyDescent="0.3">
      <c r="A25" s="1" t="s">
        <v>85</v>
      </c>
      <c r="B25" s="2" t="s">
        <v>86</v>
      </c>
      <c r="C25" s="1" t="s">
        <v>11</v>
      </c>
      <c r="D25" s="1" t="s">
        <v>87</v>
      </c>
      <c r="E25" s="1" t="s">
        <v>72</v>
      </c>
      <c r="F25" s="1">
        <v>0.9</v>
      </c>
      <c r="G25" s="1">
        <v>0.9</v>
      </c>
      <c r="H25" s="1">
        <v>0.8</v>
      </c>
      <c r="I25" s="1">
        <v>0.8</v>
      </c>
      <c r="J25" s="1">
        <v>0.93737405678810615</v>
      </c>
      <c r="K25" s="1">
        <v>0.92940199335548179</v>
      </c>
      <c r="L25" s="1">
        <v>0.81818181818181823</v>
      </c>
      <c r="M25" s="1">
        <v>1.0540540540540539</v>
      </c>
      <c r="O25" s="3" t="s">
        <v>498</v>
      </c>
      <c r="P25" s="3" t="s">
        <v>903</v>
      </c>
      <c r="Q25" s="3" t="s">
        <v>499</v>
      </c>
      <c r="R25" s="11" t="s">
        <v>903</v>
      </c>
      <c r="T25" s="3" t="s">
        <v>647</v>
      </c>
      <c r="U25" s="3" t="s">
        <v>648</v>
      </c>
    </row>
    <row r="26" spans="1:21" ht="18" x14ac:dyDescent="0.3">
      <c r="A26" s="1" t="s">
        <v>88</v>
      </c>
      <c r="B26" s="2" t="s">
        <v>89</v>
      </c>
      <c r="C26" s="1" t="s">
        <v>90</v>
      </c>
      <c r="D26" s="1" t="s">
        <v>91</v>
      </c>
      <c r="E26" s="1" t="s">
        <v>92</v>
      </c>
      <c r="F26" s="1">
        <v>0.9</v>
      </c>
      <c r="G26" s="1">
        <v>0.8</v>
      </c>
      <c r="H26" s="1">
        <v>0.8</v>
      </c>
      <c r="I26" s="1">
        <v>0.89</v>
      </c>
      <c r="J26" s="1">
        <v>1</v>
      </c>
      <c r="K26" s="1">
        <v>1</v>
      </c>
      <c r="L26" s="1">
        <v>1</v>
      </c>
      <c r="M26" s="1">
        <v>1</v>
      </c>
      <c r="O26" s="3" t="s">
        <v>821</v>
      </c>
      <c r="P26" s="3" t="s">
        <v>903</v>
      </c>
      <c r="Q26" s="3" t="s">
        <v>749</v>
      </c>
      <c r="R26" s="11" t="s">
        <v>903</v>
      </c>
      <c r="T26" s="3" t="s">
        <v>822</v>
      </c>
      <c r="U26" s="3" t="s">
        <v>654</v>
      </c>
    </row>
    <row r="27" spans="1:21" ht="18" x14ac:dyDescent="0.3">
      <c r="A27" s="1" t="s">
        <v>93</v>
      </c>
      <c r="B27" s="2" t="s">
        <v>94</v>
      </c>
      <c r="C27" s="1" t="s">
        <v>11</v>
      </c>
      <c r="D27" s="1" t="s">
        <v>95</v>
      </c>
      <c r="E27" s="1" t="s">
        <v>96</v>
      </c>
      <c r="F27" s="1">
        <v>0.8</v>
      </c>
      <c r="G27" s="1">
        <v>0.81</v>
      </c>
      <c r="H27" s="1">
        <v>0.7</v>
      </c>
      <c r="I27" s="1">
        <v>0.59</v>
      </c>
      <c r="J27" s="1">
        <v>0.96870989654673179</v>
      </c>
      <c r="K27" s="1">
        <v>0.89724574675113578</v>
      </c>
      <c r="L27" s="1">
        <v>0.64803318308891422</v>
      </c>
      <c r="M27" s="1">
        <v>1.4070117312521302</v>
      </c>
      <c r="O27" s="3" t="s">
        <v>823</v>
      </c>
      <c r="P27" s="3" t="s">
        <v>903</v>
      </c>
      <c r="Q27" s="3" t="s">
        <v>824</v>
      </c>
      <c r="R27" s="3" t="s">
        <v>903</v>
      </c>
      <c r="T27" s="3" t="s">
        <v>655</v>
      </c>
      <c r="U27" s="3" t="s">
        <v>656</v>
      </c>
    </row>
    <row r="28" spans="1:21" ht="18" x14ac:dyDescent="0.3">
      <c r="A28" s="1" t="s">
        <v>97</v>
      </c>
      <c r="B28" s="2" t="s">
        <v>98</v>
      </c>
      <c r="C28" s="1" t="s">
        <v>11</v>
      </c>
      <c r="D28" s="1" t="s">
        <v>99</v>
      </c>
      <c r="E28" s="1" t="s">
        <v>100</v>
      </c>
      <c r="F28" s="1">
        <v>0.6</v>
      </c>
      <c r="G28" s="1">
        <v>0.6</v>
      </c>
      <c r="H28" s="1">
        <v>0.5</v>
      </c>
      <c r="I28" s="1">
        <v>0.5</v>
      </c>
      <c r="J28" s="1">
        <v>1.2248364085181231</v>
      </c>
      <c r="K28" s="1">
        <v>1.1771393024141266</v>
      </c>
      <c r="L28" s="1">
        <v>0.85860128910120403</v>
      </c>
      <c r="M28" s="1">
        <v>1.858649494118755</v>
      </c>
      <c r="O28" s="3" t="s">
        <v>825</v>
      </c>
      <c r="P28" s="3" t="s">
        <v>903</v>
      </c>
      <c r="Q28" s="3" t="s">
        <v>826</v>
      </c>
      <c r="R28" s="3" t="s">
        <v>903</v>
      </c>
      <c r="T28" s="3" t="s">
        <v>657</v>
      </c>
      <c r="U28" s="3" t="s">
        <v>658</v>
      </c>
    </row>
    <row r="29" spans="1:21" x14ac:dyDescent="0.3">
      <c r="O29" s="3" t="s">
        <v>19</v>
      </c>
      <c r="Q29" s="3" t="s">
        <v>19</v>
      </c>
      <c r="T29" s="3" t="s">
        <v>19</v>
      </c>
      <c r="U29" s="3" t="s">
        <v>19</v>
      </c>
    </row>
    <row r="30" spans="1:21" x14ac:dyDescent="0.3">
      <c r="A30" s="4" t="s">
        <v>123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O30" s="3" t="s">
        <v>19</v>
      </c>
      <c r="Q30" s="3" t="s">
        <v>19</v>
      </c>
      <c r="T30" s="3" t="s">
        <v>19</v>
      </c>
      <c r="U30" s="3" t="s">
        <v>19</v>
      </c>
    </row>
    <row r="31" spans="1:21" x14ac:dyDescent="0.3">
      <c r="A31" s="5" t="s">
        <v>15</v>
      </c>
      <c r="B31" s="2" t="s">
        <v>0</v>
      </c>
      <c r="C31" s="1" t="s">
        <v>2</v>
      </c>
      <c r="D31" s="1" t="s">
        <v>1</v>
      </c>
      <c r="E31" s="1" t="s">
        <v>20</v>
      </c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  <c r="K31" s="1" t="s">
        <v>8</v>
      </c>
      <c r="L31" s="1" t="s">
        <v>9</v>
      </c>
      <c r="M31" s="1" t="s">
        <v>10</v>
      </c>
      <c r="O31" s="7" t="s">
        <v>1</v>
      </c>
      <c r="P31" s="10"/>
      <c r="Q31" s="3" t="s">
        <v>19</v>
      </c>
      <c r="T31" s="7" t="s">
        <v>20</v>
      </c>
      <c r="U31" s="3" t="s">
        <v>19</v>
      </c>
    </row>
    <row r="32" spans="1:21" ht="27" x14ac:dyDescent="0.3">
      <c r="A32" s="1" t="s">
        <v>102</v>
      </c>
      <c r="B32" s="2" t="s">
        <v>103</v>
      </c>
      <c r="C32" s="1" t="s">
        <v>90</v>
      </c>
      <c r="D32" s="1" t="s">
        <v>136</v>
      </c>
      <c r="E32" s="1" t="s">
        <v>137</v>
      </c>
      <c r="F32" s="1">
        <v>250000</v>
      </c>
      <c r="G32" s="1">
        <v>249000</v>
      </c>
      <c r="H32" s="1">
        <v>151000</v>
      </c>
      <c r="I32" s="1">
        <v>150000</v>
      </c>
      <c r="J32" s="1">
        <v>269470.2</v>
      </c>
      <c r="K32" s="1">
        <v>298701</v>
      </c>
      <c r="L32" s="1">
        <v>87800</v>
      </c>
      <c r="M32" s="1">
        <v>435900</v>
      </c>
      <c r="O32" s="3" t="s">
        <v>827</v>
      </c>
      <c r="Q32" s="3" t="s">
        <v>507</v>
      </c>
      <c r="T32" s="3" t="s">
        <v>828</v>
      </c>
      <c r="U32" s="3" t="s">
        <v>829</v>
      </c>
    </row>
    <row r="33" spans="1:21" ht="27" x14ac:dyDescent="0.3">
      <c r="A33" s="1" t="s">
        <v>104</v>
      </c>
      <c r="B33" s="2" t="s">
        <v>105</v>
      </c>
      <c r="C33" s="1" t="s">
        <v>90</v>
      </c>
      <c r="D33" s="1" t="s">
        <v>138</v>
      </c>
      <c r="E33" s="1" t="s">
        <v>139</v>
      </c>
      <c r="F33" s="1">
        <v>76000</v>
      </c>
      <c r="G33" s="1">
        <v>75000</v>
      </c>
      <c r="H33" s="1">
        <v>51000</v>
      </c>
      <c r="I33" s="1">
        <v>50000</v>
      </c>
      <c r="J33" s="1">
        <v>396500</v>
      </c>
      <c r="K33" s="1">
        <v>415000</v>
      </c>
      <c r="L33" s="1">
        <v>235000</v>
      </c>
      <c r="M33" s="1">
        <v>620000</v>
      </c>
      <c r="O33" s="3" t="s">
        <v>830</v>
      </c>
      <c r="Q33" s="3" t="s">
        <v>509</v>
      </c>
      <c r="T33" s="3" t="s">
        <v>661</v>
      </c>
      <c r="U33" s="3" t="s">
        <v>662</v>
      </c>
    </row>
    <row r="34" spans="1:21" ht="18" x14ac:dyDescent="0.3">
      <c r="A34" s="1" t="s">
        <v>106</v>
      </c>
      <c r="B34" s="2" t="s">
        <v>107</v>
      </c>
      <c r="C34" s="1" t="s">
        <v>90</v>
      </c>
      <c r="D34" s="1" t="s">
        <v>140</v>
      </c>
      <c r="E34" s="1" t="s">
        <v>141</v>
      </c>
      <c r="F34" s="1">
        <v>100000</v>
      </c>
      <c r="G34" s="1">
        <v>99000</v>
      </c>
      <c r="H34" s="1">
        <v>76000</v>
      </c>
      <c r="I34" s="1">
        <v>75000</v>
      </c>
      <c r="J34" s="1">
        <v>98450.4</v>
      </c>
      <c r="K34" s="1">
        <v>104448</v>
      </c>
      <c r="L34" s="1">
        <v>26724</v>
      </c>
      <c r="M34" s="1">
        <v>153204</v>
      </c>
      <c r="O34" s="3" t="s">
        <v>831</v>
      </c>
      <c r="Q34" s="3" t="s">
        <v>832</v>
      </c>
      <c r="T34" s="3" t="s">
        <v>833</v>
      </c>
      <c r="U34" s="3" t="s">
        <v>18</v>
      </c>
    </row>
    <row r="35" spans="1:21" ht="36" x14ac:dyDescent="0.3">
      <c r="A35" s="1" t="s">
        <v>108</v>
      </c>
      <c r="B35" s="2" t="s">
        <v>109</v>
      </c>
      <c r="C35" s="1" t="s">
        <v>11</v>
      </c>
      <c r="D35" s="1" t="s">
        <v>142</v>
      </c>
      <c r="E35" s="1" t="s">
        <v>143</v>
      </c>
      <c r="F35" s="1">
        <v>0.98</v>
      </c>
      <c r="G35" s="1">
        <v>0.97</v>
      </c>
      <c r="H35" s="1">
        <v>0.81</v>
      </c>
      <c r="I35" s="1">
        <v>0.8</v>
      </c>
      <c r="J35" s="1">
        <v>0.99869067779638476</v>
      </c>
      <c r="K35" s="1">
        <v>1</v>
      </c>
      <c r="L35" s="1">
        <v>0.99542334096109841</v>
      </c>
      <c r="M35" s="1">
        <v>1</v>
      </c>
      <c r="O35" s="3" t="s">
        <v>512</v>
      </c>
      <c r="Q35" s="3" t="s">
        <v>513</v>
      </c>
      <c r="T35" s="3" t="s">
        <v>834</v>
      </c>
      <c r="U35" s="3" t="s">
        <v>835</v>
      </c>
    </row>
    <row r="36" spans="1:21" ht="18" x14ac:dyDescent="0.3">
      <c r="A36" s="1" t="s">
        <v>110</v>
      </c>
      <c r="B36" s="2" t="s">
        <v>111</v>
      </c>
      <c r="C36" s="1" t="s">
        <v>23</v>
      </c>
      <c r="D36" s="1" t="s">
        <v>144</v>
      </c>
      <c r="E36" s="1" t="s">
        <v>145</v>
      </c>
      <c r="F36" s="1">
        <v>0.93</v>
      </c>
      <c r="G36" s="1">
        <v>0.92</v>
      </c>
      <c r="H36" s="1">
        <v>0.81</v>
      </c>
      <c r="I36" s="1">
        <v>0.8</v>
      </c>
      <c r="J36" s="1">
        <v>0.9241753599453858</v>
      </c>
      <c r="K36" s="1">
        <v>0.92302469270704335</v>
      </c>
      <c r="L36" s="1">
        <v>0.76804380288700846</v>
      </c>
      <c r="M36" s="1">
        <v>1.2060831781502173</v>
      </c>
      <c r="O36" s="3" t="s">
        <v>780</v>
      </c>
      <c r="Q36" s="3" t="s">
        <v>781</v>
      </c>
      <c r="T36" s="3" t="s">
        <v>836</v>
      </c>
      <c r="U36" s="3" t="s">
        <v>837</v>
      </c>
    </row>
    <row r="37" spans="1:21" ht="18" x14ac:dyDescent="0.3">
      <c r="A37" s="1" t="s">
        <v>112</v>
      </c>
      <c r="B37" s="2" t="s">
        <v>113</v>
      </c>
      <c r="C37" s="1" t="s">
        <v>11</v>
      </c>
      <c r="D37" s="1" t="s">
        <v>146</v>
      </c>
      <c r="E37" s="1" t="s">
        <v>147</v>
      </c>
      <c r="F37" s="1">
        <v>0.93</v>
      </c>
      <c r="G37" s="1">
        <v>0.92</v>
      </c>
      <c r="H37" s="1">
        <v>0.8</v>
      </c>
      <c r="I37" s="1">
        <v>0.79</v>
      </c>
      <c r="J37" s="1">
        <v>0.66666666666666663</v>
      </c>
      <c r="K37" s="1">
        <v>1</v>
      </c>
      <c r="L37" s="1">
        <v>0</v>
      </c>
      <c r="M37" s="1">
        <v>1</v>
      </c>
      <c r="O37" s="3" t="s">
        <v>838</v>
      </c>
      <c r="Q37" s="3" t="s">
        <v>839</v>
      </c>
      <c r="T37" s="3" t="s">
        <v>840</v>
      </c>
      <c r="U37" s="3" t="s">
        <v>669</v>
      </c>
    </row>
    <row r="38" spans="1:21" ht="27" x14ac:dyDescent="0.3">
      <c r="A38" s="1" t="s">
        <v>114</v>
      </c>
      <c r="B38" s="2" t="s">
        <v>115</v>
      </c>
      <c r="C38" s="1" t="s">
        <v>11</v>
      </c>
      <c r="D38" s="1" t="s">
        <v>148</v>
      </c>
      <c r="E38" s="1" t="s">
        <v>149</v>
      </c>
      <c r="F38" s="1">
        <v>0.92</v>
      </c>
      <c r="G38" s="1">
        <v>0.91</v>
      </c>
      <c r="H38" s="1">
        <v>0.85</v>
      </c>
      <c r="I38" s="1">
        <v>0.84</v>
      </c>
      <c r="J38" s="1">
        <v>1</v>
      </c>
      <c r="K38" s="1">
        <v>1</v>
      </c>
      <c r="L38" s="1">
        <v>1</v>
      </c>
      <c r="M38" s="1">
        <v>1</v>
      </c>
      <c r="O38" s="3" t="s">
        <v>750</v>
      </c>
      <c r="Q38" s="3" t="s">
        <v>751</v>
      </c>
      <c r="T38" s="3" t="s">
        <v>670</v>
      </c>
      <c r="U38" s="3" t="s">
        <v>671</v>
      </c>
    </row>
    <row r="39" spans="1:21" ht="40.5" x14ac:dyDescent="0.3">
      <c r="A39" s="1" t="s">
        <v>116</v>
      </c>
      <c r="B39" s="2" t="s">
        <v>117</v>
      </c>
      <c r="C39" s="1" t="s">
        <v>11</v>
      </c>
      <c r="D39" s="1" t="s">
        <v>150</v>
      </c>
      <c r="E39" s="1" t="s">
        <v>151</v>
      </c>
      <c r="F39" s="1">
        <v>0.95</v>
      </c>
      <c r="G39" s="1">
        <v>0.94</v>
      </c>
      <c r="H39" s="1">
        <v>0.85</v>
      </c>
      <c r="I39" s="1">
        <v>0.84</v>
      </c>
      <c r="J39" s="1">
        <v>1</v>
      </c>
      <c r="K39" s="1">
        <v>1</v>
      </c>
      <c r="L39" s="1">
        <v>1</v>
      </c>
      <c r="M39" s="1">
        <v>1</v>
      </c>
      <c r="O39" s="3" t="s">
        <v>520</v>
      </c>
      <c r="Q39" s="3" t="s">
        <v>841</v>
      </c>
      <c r="T39" s="3" t="s">
        <v>728</v>
      </c>
      <c r="U39" s="3" t="s">
        <v>729</v>
      </c>
    </row>
    <row r="40" spans="1:21" ht="27" x14ac:dyDescent="0.3">
      <c r="A40" s="1" t="s">
        <v>118</v>
      </c>
      <c r="B40" s="2" t="s">
        <v>115</v>
      </c>
      <c r="C40" s="1" t="s">
        <v>11</v>
      </c>
      <c r="D40" s="1" t="s">
        <v>148</v>
      </c>
      <c r="E40" s="1" t="s">
        <v>149</v>
      </c>
      <c r="F40" s="1">
        <v>0.92</v>
      </c>
      <c r="G40" s="1">
        <v>0.91</v>
      </c>
      <c r="H40" s="1">
        <v>0.85</v>
      </c>
      <c r="I40" s="1">
        <v>0.84</v>
      </c>
      <c r="J40" s="1">
        <v>1</v>
      </c>
      <c r="K40" s="1">
        <v>1</v>
      </c>
      <c r="L40" s="1">
        <v>1</v>
      </c>
      <c r="M40" s="1">
        <v>1</v>
      </c>
      <c r="O40" s="3" t="s">
        <v>750</v>
      </c>
      <c r="Q40" s="3" t="s">
        <v>751</v>
      </c>
      <c r="T40" s="3" t="s">
        <v>670</v>
      </c>
      <c r="U40" s="3" t="s">
        <v>671</v>
      </c>
    </row>
    <row r="41" spans="1:21" ht="27" x14ac:dyDescent="0.3">
      <c r="A41" s="1" t="s">
        <v>119</v>
      </c>
      <c r="B41" s="2" t="s">
        <v>120</v>
      </c>
      <c r="C41" s="1" t="s">
        <v>11</v>
      </c>
      <c r="D41" s="1" t="s">
        <v>152</v>
      </c>
      <c r="E41" s="1" t="s">
        <v>153</v>
      </c>
      <c r="F41" s="1">
        <v>0.92</v>
      </c>
      <c r="G41" s="1">
        <v>0.91</v>
      </c>
      <c r="H41" s="1">
        <v>0.85</v>
      </c>
      <c r="I41" s="1">
        <v>0.84</v>
      </c>
      <c r="J41" s="1">
        <v>0.95446428571428577</v>
      </c>
      <c r="K41" s="1">
        <v>1</v>
      </c>
      <c r="L41" s="1">
        <v>0.75</v>
      </c>
      <c r="M41" s="1">
        <v>1</v>
      </c>
      <c r="O41" s="3" t="s">
        <v>752</v>
      </c>
      <c r="Q41" s="3" t="s">
        <v>753</v>
      </c>
      <c r="T41" s="3" t="s">
        <v>674</v>
      </c>
      <c r="U41" s="3" t="s">
        <v>675</v>
      </c>
    </row>
    <row r="42" spans="1:21" ht="27" x14ac:dyDescent="0.3">
      <c r="A42" s="1" t="s">
        <v>121</v>
      </c>
      <c r="B42" s="2" t="s">
        <v>122</v>
      </c>
      <c r="C42" s="1" t="s">
        <v>11</v>
      </c>
      <c r="D42" s="1" t="s">
        <v>154</v>
      </c>
      <c r="E42" s="1" t="s">
        <v>155</v>
      </c>
      <c r="F42" s="1">
        <v>0.92</v>
      </c>
      <c r="G42" s="1">
        <v>0.91</v>
      </c>
      <c r="H42" s="1">
        <v>0.85</v>
      </c>
      <c r="I42" s="1">
        <v>0.84</v>
      </c>
      <c r="L42" s="1">
        <v>0</v>
      </c>
      <c r="M42" s="1">
        <v>0</v>
      </c>
      <c r="O42" s="3" t="s">
        <v>842</v>
      </c>
      <c r="Q42" s="3" t="s">
        <v>19</v>
      </c>
      <c r="T42" s="3" t="s">
        <v>155</v>
      </c>
      <c r="U42" s="3" t="s">
        <v>19</v>
      </c>
    </row>
    <row r="43" spans="1:21" x14ac:dyDescent="0.3">
      <c r="O43" s="3" t="s">
        <v>19</v>
      </c>
      <c r="Q43" s="3" t="s">
        <v>19</v>
      </c>
      <c r="T43" s="3" t="s">
        <v>19</v>
      </c>
      <c r="U43" s="3" t="s">
        <v>19</v>
      </c>
    </row>
    <row r="44" spans="1:21" x14ac:dyDescent="0.3">
      <c r="A44" s="4" t="s">
        <v>3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O44" s="3" t="s">
        <v>19</v>
      </c>
      <c r="Q44" s="3" t="s">
        <v>19</v>
      </c>
      <c r="T44" s="3" t="s">
        <v>19</v>
      </c>
      <c r="U44" s="3" t="s">
        <v>19</v>
      </c>
    </row>
    <row r="45" spans="1:21" x14ac:dyDescent="0.3">
      <c r="A45" s="5" t="s">
        <v>15</v>
      </c>
      <c r="B45" s="2" t="s">
        <v>0</v>
      </c>
      <c r="C45" s="1" t="s">
        <v>2</v>
      </c>
      <c r="D45" s="1" t="s">
        <v>1</v>
      </c>
      <c r="E45" s="1" t="s">
        <v>20</v>
      </c>
      <c r="F45" s="1" t="s">
        <v>3</v>
      </c>
      <c r="G45" s="1" t="s">
        <v>4</v>
      </c>
      <c r="H45" s="1" t="s">
        <v>5</v>
      </c>
      <c r="I45" s="1" t="s">
        <v>6</v>
      </c>
      <c r="J45" s="1" t="s">
        <v>7</v>
      </c>
      <c r="K45" s="1" t="s">
        <v>8</v>
      </c>
      <c r="L45" s="1" t="s">
        <v>9</v>
      </c>
      <c r="M45" s="1" t="s">
        <v>10</v>
      </c>
      <c r="O45" s="7" t="s">
        <v>1</v>
      </c>
      <c r="P45" s="10"/>
      <c r="Q45" s="3" t="s">
        <v>19</v>
      </c>
      <c r="T45" s="7" t="s">
        <v>20</v>
      </c>
      <c r="U45" s="3" t="s">
        <v>19</v>
      </c>
    </row>
    <row r="46" spans="1:21" ht="45" x14ac:dyDescent="0.3">
      <c r="A46" s="1" t="s">
        <v>124</v>
      </c>
      <c r="B46" s="2" t="s">
        <v>125</v>
      </c>
      <c r="C46" s="1" t="s">
        <v>13</v>
      </c>
      <c r="D46" s="1" t="s">
        <v>126</v>
      </c>
      <c r="E46" s="1" t="s">
        <v>127</v>
      </c>
      <c r="F46" s="1">
        <v>0</v>
      </c>
      <c r="G46" s="1">
        <v>0</v>
      </c>
      <c r="H46" s="1">
        <v>1</v>
      </c>
      <c r="I46" s="1">
        <v>1</v>
      </c>
      <c r="J46" s="1">
        <v>0.25</v>
      </c>
      <c r="K46" s="1">
        <v>0</v>
      </c>
      <c r="L46" s="1">
        <v>0</v>
      </c>
      <c r="M46" s="1">
        <v>1</v>
      </c>
      <c r="O46" s="3" t="s">
        <v>126</v>
      </c>
      <c r="Q46" s="3" t="s">
        <v>19</v>
      </c>
      <c r="T46" s="3" t="s">
        <v>127</v>
      </c>
      <c r="U46" s="3" t="s">
        <v>19</v>
      </c>
    </row>
    <row r="47" spans="1:21" ht="45" x14ac:dyDescent="0.3">
      <c r="A47" s="1" t="s">
        <v>124</v>
      </c>
      <c r="B47" s="2" t="s">
        <v>128</v>
      </c>
      <c r="C47" s="1" t="s">
        <v>13</v>
      </c>
      <c r="D47" s="1" t="s">
        <v>126</v>
      </c>
      <c r="E47" s="1" t="s">
        <v>127</v>
      </c>
      <c r="F47" s="1">
        <v>0</v>
      </c>
      <c r="G47" s="1">
        <v>0</v>
      </c>
      <c r="H47" s="1">
        <v>1</v>
      </c>
      <c r="I47" s="1">
        <v>1</v>
      </c>
      <c r="J47" s="1">
        <v>1.75</v>
      </c>
      <c r="K47" s="1">
        <v>0</v>
      </c>
      <c r="L47" s="1">
        <v>0</v>
      </c>
      <c r="M47" s="1">
        <v>10</v>
      </c>
      <c r="O47" s="3" t="s">
        <v>126</v>
      </c>
      <c r="Q47" s="3" t="s">
        <v>19</v>
      </c>
      <c r="T47" s="3" t="s">
        <v>127</v>
      </c>
      <c r="U47" s="3" t="s">
        <v>19</v>
      </c>
    </row>
    <row r="48" spans="1:21" ht="54" x14ac:dyDescent="0.3">
      <c r="A48" s="1" t="s">
        <v>124</v>
      </c>
      <c r="B48" s="2" t="s">
        <v>129</v>
      </c>
      <c r="C48" s="1" t="s">
        <v>13</v>
      </c>
      <c r="D48" s="1" t="s">
        <v>130</v>
      </c>
      <c r="E48" s="1" t="s">
        <v>127</v>
      </c>
      <c r="F48" s="1">
        <v>0</v>
      </c>
      <c r="G48" s="1">
        <v>0</v>
      </c>
      <c r="H48" s="1">
        <v>1</v>
      </c>
      <c r="I48" s="1">
        <v>1</v>
      </c>
      <c r="J48" s="1">
        <v>1.5</v>
      </c>
      <c r="K48" s="1">
        <v>0</v>
      </c>
      <c r="L48" s="1">
        <v>0</v>
      </c>
      <c r="M48" s="1">
        <v>17</v>
      </c>
      <c r="O48" s="3" t="s">
        <v>130</v>
      </c>
      <c r="Q48" s="3" t="s">
        <v>19</v>
      </c>
      <c r="T48" s="3" t="s">
        <v>127</v>
      </c>
      <c r="U48" s="3" t="s">
        <v>19</v>
      </c>
    </row>
    <row r="49" spans="1:21" ht="45" x14ac:dyDescent="0.3">
      <c r="A49" s="1" t="s">
        <v>124</v>
      </c>
      <c r="B49" s="2" t="s">
        <v>131</v>
      </c>
      <c r="C49" s="1" t="s">
        <v>13</v>
      </c>
      <c r="D49" s="1" t="s">
        <v>132</v>
      </c>
      <c r="E49" s="1" t="s">
        <v>127</v>
      </c>
      <c r="F49" s="1">
        <v>0</v>
      </c>
      <c r="G49" s="1">
        <v>0</v>
      </c>
      <c r="H49" s="1">
        <v>1</v>
      </c>
      <c r="I49" s="1">
        <v>1</v>
      </c>
      <c r="J49" s="1">
        <v>8.4166666666666661</v>
      </c>
      <c r="K49" s="1">
        <v>2</v>
      </c>
      <c r="L49" s="1">
        <v>0</v>
      </c>
      <c r="M49" s="1">
        <v>31</v>
      </c>
      <c r="O49" s="3" t="s">
        <v>132</v>
      </c>
      <c r="Q49" s="3" t="s">
        <v>19</v>
      </c>
      <c r="T49" s="3" t="s">
        <v>127</v>
      </c>
      <c r="U49" s="3" t="s">
        <v>19</v>
      </c>
    </row>
    <row r="50" spans="1:21" ht="45" x14ac:dyDescent="0.3">
      <c r="A50" s="1" t="s">
        <v>124</v>
      </c>
      <c r="B50" s="2" t="s">
        <v>133</v>
      </c>
      <c r="C50" s="1" t="s">
        <v>13</v>
      </c>
      <c r="D50" s="1" t="s">
        <v>132</v>
      </c>
      <c r="E50" s="1" t="s">
        <v>127</v>
      </c>
      <c r="F50" s="1">
        <v>0</v>
      </c>
      <c r="G50" s="1">
        <v>0</v>
      </c>
      <c r="H50" s="1">
        <v>1</v>
      </c>
      <c r="I50" s="1">
        <v>1</v>
      </c>
      <c r="J50" s="1">
        <v>0.5</v>
      </c>
      <c r="K50" s="1">
        <v>0</v>
      </c>
      <c r="L50" s="1">
        <v>0</v>
      </c>
      <c r="M50" s="1">
        <v>2</v>
      </c>
      <c r="O50" s="3" t="s">
        <v>132</v>
      </c>
      <c r="Q50" s="3" t="s">
        <v>19</v>
      </c>
      <c r="T50" s="3" t="s">
        <v>127</v>
      </c>
      <c r="U50" s="3" t="s">
        <v>19</v>
      </c>
    </row>
    <row r="51" spans="1:21" ht="45" x14ac:dyDescent="0.3">
      <c r="A51" s="1" t="s">
        <v>124</v>
      </c>
      <c r="B51" s="2" t="s">
        <v>134</v>
      </c>
      <c r="C51" s="1" t="s">
        <v>13</v>
      </c>
      <c r="D51" s="1" t="s">
        <v>132</v>
      </c>
      <c r="E51" s="1" t="s">
        <v>127</v>
      </c>
      <c r="F51" s="1">
        <v>0</v>
      </c>
      <c r="G51" s="1">
        <v>0</v>
      </c>
      <c r="H51" s="1">
        <v>1</v>
      </c>
      <c r="I51" s="1">
        <v>1</v>
      </c>
      <c r="J51" s="1">
        <v>0.16666666666666666</v>
      </c>
      <c r="K51" s="1">
        <v>0</v>
      </c>
      <c r="L51" s="1">
        <v>0</v>
      </c>
      <c r="M51" s="1">
        <v>1</v>
      </c>
      <c r="O51" s="3" t="s">
        <v>132</v>
      </c>
      <c r="Q51" s="3" t="s">
        <v>19</v>
      </c>
      <c r="T51" s="3" t="s">
        <v>127</v>
      </c>
      <c r="U51" s="3" t="s">
        <v>19</v>
      </c>
    </row>
    <row r="52" spans="1:21" ht="45" x14ac:dyDescent="0.3">
      <c r="A52" s="1" t="s">
        <v>124</v>
      </c>
      <c r="B52" s="2" t="s">
        <v>135</v>
      </c>
      <c r="C52" s="1" t="s">
        <v>13</v>
      </c>
      <c r="D52" s="1" t="s">
        <v>132</v>
      </c>
      <c r="E52" s="1" t="s">
        <v>127</v>
      </c>
      <c r="F52" s="1">
        <v>0</v>
      </c>
      <c r="G52" s="1">
        <v>0</v>
      </c>
      <c r="H52" s="1">
        <v>1</v>
      </c>
      <c r="I52" s="1">
        <v>1</v>
      </c>
      <c r="J52" s="1">
        <v>8.3333333333333329E-2</v>
      </c>
      <c r="K52" s="1">
        <v>0</v>
      </c>
      <c r="L52" s="1">
        <v>0</v>
      </c>
      <c r="M52" s="1">
        <v>1</v>
      </c>
      <c r="O52" s="3" t="s">
        <v>132</v>
      </c>
      <c r="Q52" s="3" t="s">
        <v>19</v>
      </c>
      <c r="T52" s="3" t="s">
        <v>127</v>
      </c>
      <c r="U52" s="3" t="s">
        <v>19</v>
      </c>
    </row>
    <row r="53" spans="1:21" x14ac:dyDescent="0.3">
      <c r="O53" s="3" t="s">
        <v>19</v>
      </c>
      <c r="Q53" s="3" t="s">
        <v>19</v>
      </c>
      <c r="T53" s="3" t="s">
        <v>19</v>
      </c>
      <c r="U53" s="3" t="s">
        <v>19</v>
      </c>
    </row>
    <row r="54" spans="1:21" x14ac:dyDescent="0.3">
      <c r="A54" s="4" t="s">
        <v>172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O54" s="3" t="s">
        <v>19</v>
      </c>
      <c r="Q54" s="3" t="s">
        <v>19</v>
      </c>
      <c r="T54" s="3" t="s">
        <v>19</v>
      </c>
      <c r="U54" s="3" t="s">
        <v>19</v>
      </c>
    </row>
    <row r="55" spans="1:21" x14ac:dyDescent="0.3">
      <c r="A55" s="5" t="s">
        <v>15</v>
      </c>
      <c r="B55" s="2" t="s">
        <v>0</v>
      </c>
      <c r="C55" s="1" t="s">
        <v>2</v>
      </c>
      <c r="D55" s="1" t="s">
        <v>1</v>
      </c>
      <c r="E55" s="1" t="s">
        <v>20</v>
      </c>
      <c r="F55" s="1" t="s">
        <v>3</v>
      </c>
      <c r="G55" s="1" t="s">
        <v>4</v>
      </c>
      <c r="H55" s="1" t="s">
        <v>5</v>
      </c>
      <c r="I55" s="1" t="s">
        <v>6</v>
      </c>
      <c r="J55" s="1" t="s">
        <v>7</v>
      </c>
      <c r="K55" s="1" t="s">
        <v>8</v>
      </c>
      <c r="L55" s="1" t="s">
        <v>9</v>
      </c>
      <c r="M55" s="1" t="s">
        <v>10</v>
      </c>
      <c r="O55" s="7" t="s">
        <v>1</v>
      </c>
      <c r="P55" s="10"/>
      <c r="Q55" s="3" t="s">
        <v>19</v>
      </c>
      <c r="T55" s="7" t="s">
        <v>20</v>
      </c>
      <c r="U55" s="3" t="s">
        <v>19</v>
      </c>
    </row>
    <row r="56" spans="1:21" x14ac:dyDescent="0.3">
      <c r="A56" s="1" t="s">
        <v>156</v>
      </c>
      <c r="B56" s="2" t="s">
        <v>157</v>
      </c>
      <c r="C56" s="1" t="s">
        <v>11</v>
      </c>
      <c r="D56" s="1" t="s">
        <v>158</v>
      </c>
      <c r="E56" s="1" t="s">
        <v>159</v>
      </c>
      <c r="F56" s="1">
        <v>0.9</v>
      </c>
      <c r="G56" s="1">
        <v>0.89</v>
      </c>
      <c r="H56" s="1">
        <v>0.8</v>
      </c>
      <c r="I56" s="1">
        <v>0.79</v>
      </c>
      <c r="J56" s="1">
        <v>0.91269918491719415</v>
      </c>
      <c r="K56" s="1">
        <v>1</v>
      </c>
      <c r="L56" s="1">
        <v>0.47281011920920651</v>
      </c>
      <c r="M56" s="1">
        <v>1.4507324351039605</v>
      </c>
      <c r="O56" s="3" t="s">
        <v>843</v>
      </c>
      <c r="P56" s="3" t="s">
        <v>903</v>
      </c>
      <c r="Q56" s="3" t="s">
        <v>844</v>
      </c>
      <c r="T56" s="3" t="s">
        <v>159</v>
      </c>
      <c r="U56" s="3" t="s">
        <v>19</v>
      </c>
    </row>
    <row r="57" spans="1:21" ht="18" x14ac:dyDescent="0.3">
      <c r="A57" s="1" t="s">
        <v>160</v>
      </c>
      <c r="B57" s="2" t="s">
        <v>161</v>
      </c>
      <c r="C57" s="1" t="s">
        <v>11</v>
      </c>
      <c r="D57" s="1" t="s">
        <v>162</v>
      </c>
      <c r="E57" s="1" t="s">
        <v>159</v>
      </c>
      <c r="F57" s="1">
        <v>0.03</v>
      </c>
      <c r="G57" s="1">
        <v>3.1E-2</v>
      </c>
      <c r="H57" s="1">
        <v>0.05</v>
      </c>
      <c r="I57" s="1">
        <v>5.0999999999999997E-2</v>
      </c>
      <c r="J57" s="1">
        <v>2.9114657395702109E-2</v>
      </c>
      <c r="K57" s="1">
        <v>2.541454550508003E-2</v>
      </c>
      <c r="L57" s="1">
        <v>1.7717484984199811E-2</v>
      </c>
      <c r="M57" s="1">
        <v>5.154114162080934E-2</v>
      </c>
      <c r="O57" s="3" t="s">
        <v>845</v>
      </c>
      <c r="Q57" s="3" t="s">
        <v>788</v>
      </c>
      <c r="T57" s="3" t="s">
        <v>159</v>
      </c>
      <c r="U57" s="3" t="s">
        <v>19</v>
      </c>
    </row>
    <row r="58" spans="1:21" x14ac:dyDescent="0.3">
      <c r="A58" s="1" t="s">
        <v>163</v>
      </c>
      <c r="B58" s="2" t="s">
        <v>164</v>
      </c>
      <c r="C58" s="1" t="s">
        <v>11</v>
      </c>
      <c r="D58" s="1" t="s">
        <v>158</v>
      </c>
      <c r="E58" s="1" t="s">
        <v>159</v>
      </c>
      <c r="F58" s="1">
        <v>0.9</v>
      </c>
      <c r="G58" s="1">
        <v>0.89</v>
      </c>
      <c r="H58" s="1">
        <v>0.8</v>
      </c>
      <c r="I58" s="1">
        <v>0.79</v>
      </c>
      <c r="J58" s="1">
        <v>6.7482914749311007</v>
      </c>
      <c r="K58" s="1">
        <v>1.3401643014239344</v>
      </c>
      <c r="L58" s="1">
        <v>0.51303396984541094</v>
      </c>
      <c r="M58" s="1">
        <v>35.11283185758851</v>
      </c>
      <c r="O58" s="3" t="s">
        <v>843</v>
      </c>
      <c r="P58" s="3" t="s">
        <v>903</v>
      </c>
      <c r="Q58" s="3" t="s">
        <v>844</v>
      </c>
      <c r="T58" s="3" t="s">
        <v>159</v>
      </c>
      <c r="U58" s="3" t="s">
        <v>19</v>
      </c>
    </row>
    <row r="59" spans="1:21" x14ac:dyDescent="0.3">
      <c r="A59" s="1" t="s">
        <v>165</v>
      </c>
      <c r="B59" s="2" t="s">
        <v>166</v>
      </c>
      <c r="C59" s="1" t="s">
        <v>17</v>
      </c>
      <c r="D59" s="1" t="s">
        <v>167</v>
      </c>
      <c r="E59" s="1" t="s">
        <v>159</v>
      </c>
      <c r="F59" s="1">
        <v>120</v>
      </c>
      <c r="G59" s="1">
        <v>90</v>
      </c>
      <c r="H59" s="1">
        <v>119.5</v>
      </c>
      <c r="I59" s="1">
        <v>90</v>
      </c>
      <c r="J59" s="1">
        <v>128.30127662221292</v>
      </c>
      <c r="K59" s="1">
        <v>131.69757287292771</v>
      </c>
      <c r="L59" s="1">
        <v>98.28417213011781</v>
      </c>
      <c r="M59" s="1">
        <v>147.15497338518583</v>
      </c>
      <c r="O59" s="3" t="s">
        <v>846</v>
      </c>
      <c r="P59" s="3" t="s">
        <v>903</v>
      </c>
      <c r="Q59" s="3" t="s">
        <v>790</v>
      </c>
      <c r="T59" s="3" t="s">
        <v>159</v>
      </c>
      <c r="U59" s="3" t="s">
        <v>19</v>
      </c>
    </row>
    <row r="60" spans="1:21" ht="27" x14ac:dyDescent="0.3">
      <c r="A60" s="1" t="s">
        <v>163</v>
      </c>
      <c r="B60" s="2" t="s">
        <v>168</v>
      </c>
      <c r="C60" s="1" t="s">
        <v>169</v>
      </c>
      <c r="D60" s="1" t="s">
        <v>170</v>
      </c>
      <c r="E60" s="1" t="s">
        <v>171</v>
      </c>
      <c r="F60" s="1">
        <v>0</v>
      </c>
      <c r="G60" s="1">
        <v>1</v>
      </c>
      <c r="I60" s="1">
        <v>1000001</v>
      </c>
      <c r="J60" s="1">
        <v>0</v>
      </c>
      <c r="K60" s="1">
        <v>0</v>
      </c>
      <c r="L60" s="1">
        <v>0</v>
      </c>
      <c r="M60" s="1">
        <v>0</v>
      </c>
      <c r="O60" s="3" t="s">
        <v>754</v>
      </c>
      <c r="Q60" s="3" t="s">
        <v>19</v>
      </c>
      <c r="T60" s="3" t="s">
        <v>171</v>
      </c>
      <c r="U60" s="3" t="s">
        <v>19</v>
      </c>
    </row>
    <row r="61" spans="1:21" x14ac:dyDescent="0.3">
      <c r="O61" s="3" t="s">
        <v>19</v>
      </c>
      <c r="Q61" s="3" t="s">
        <v>19</v>
      </c>
      <c r="T61" s="3" t="s">
        <v>19</v>
      </c>
      <c r="U61" s="3" t="s">
        <v>19</v>
      </c>
    </row>
    <row r="62" spans="1:21" x14ac:dyDescent="0.3">
      <c r="A62" s="4" t="s">
        <v>173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O62" s="3" t="s">
        <v>19</v>
      </c>
      <c r="Q62" s="3" t="s">
        <v>19</v>
      </c>
      <c r="T62" s="3" t="s">
        <v>19</v>
      </c>
      <c r="U62" s="3" t="s">
        <v>19</v>
      </c>
    </row>
    <row r="63" spans="1:21" x14ac:dyDescent="0.3">
      <c r="A63" s="5" t="s">
        <v>15</v>
      </c>
      <c r="B63" s="2" t="s">
        <v>0</v>
      </c>
      <c r="C63" s="1" t="s">
        <v>2</v>
      </c>
      <c r="D63" s="1" t="s">
        <v>1</v>
      </c>
      <c r="E63" s="1" t="s">
        <v>20</v>
      </c>
      <c r="F63" s="1" t="s">
        <v>3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L63" s="1" t="s">
        <v>9</v>
      </c>
      <c r="M63" s="1" t="s">
        <v>10</v>
      </c>
      <c r="O63" s="7" t="s">
        <v>1</v>
      </c>
      <c r="P63" s="10"/>
      <c r="Q63" s="3" t="s">
        <v>19</v>
      </c>
      <c r="T63" s="7" t="s">
        <v>20</v>
      </c>
      <c r="U63" s="3" t="s">
        <v>19</v>
      </c>
    </row>
    <row r="64" spans="1:21" ht="18" x14ac:dyDescent="0.3">
      <c r="A64" s="1" t="s">
        <v>173</v>
      </c>
      <c r="B64" s="2" t="s">
        <v>174</v>
      </c>
      <c r="C64" s="1" t="s">
        <v>14</v>
      </c>
      <c r="D64" s="1" t="s">
        <v>175</v>
      </c>
      <c r="E64" s="1" t="s">
        <v>176</v>
      </c>
      <c r="F64" s="1">
        <v>20</v>
      </c>
      <c r="G64" s="1">
        <v>20</v>
      </c>
      <c r="H64" s="1">
        <v>26</v>
      </c>
      <c r="I64" s="1">
        <v>26</v>
      </c>
      <c r="J64" s="1">
        <v>7.993232155275745</v>
      </c>
      <c r="K64" s="1">
        <v>10.00989387670599</v>
      </c>
      <c r="L64" s="1">
        <v>0</v>
      </c>
      <c r="M64" s="1">
        <v>12.945173798424266</v>
      </c>
      <c r="O64" s="3" t="s">
        <v>524</v>
      </c>
      <c r="P64" s="3" t="s">
        <v>904</v>
      </c>
      <c r="Q64" s="3" t="s">
        <v>525</v>
      </c>
      <c r="R64" s="3" t="s">
        <v>903</v>
      </c>
      <c r="T64" s="3" t="s">
        <v>647</v>
      </c>
      <c r="U64" s="3" t="s">
        <v>648</v>
      </c>
    </row>
    <row r="65" spans="1:21" ht="27" x14ac:dyDescent="0.3">
      <c r="A65" s="1" t="s">
        <v>173</v>
      </c>
      <c r="B65" s="2" t="s">
        <v>177</v>
      </c>
      <c r="C65" s="1" t="s">
        <v>14</v>
      </c>
      <c r="D65" s="1" t="s">
        <v>178</v>
      </c>
      <c r="E65" s="1" t="s">
        <v>176</v>
      </c>
      <c r="F65" s="1">
        <v>15</v>
      </c>
      <c r="G65" s="1">
        <v>16</v>
      </c>
      <c r="H65" s="1">
        <v>19</v>
      </c>
      <c r="I65" s="1">
        <v>20</v>
      </c>
      <c r="J65" s="1">
        <v>10.00176668842942</v>
      </c>
      <c r="K65" s="1">
        <v>12.72848824694891</v>
      </c>
      <c r="L65" s="1">
        <v>0</v>
      </c>
      <c r="M65" s="1">
        <v>15.930765375265025</v>
      </c>
      <c r="O65" s="3" t="s">
        <v>526</v>
      </c>
      <c r="P65" s="3" t="s">
        <v>904</v>
      </c>
      <c r="Q65" s="3" t="s">
        <v>847</v>
      </c>
      <c r="R65" s="3" t="s">
        <v>904</v>
      </c>
      <c r="T65" s="3" t="s">
        <v>647</v>
      </c>
      <c r="U65" s="3" t="s">
        <v>648</v>
      </c>
    </row>
    <row r="66" spans="1:21" ht="18" x14ac:dyDescent="0.3">
      <c r="A66" s="1" t="s">
        <v>173</v>
      </c>
      <c r="B66" s="2" t="s">
        <v>179</v>
      </c>
      <c r="C66" s="1" t="s">
        <v>11</v>
      </c>
      <c r="D66" s="1" t="s">
        <v>186</v>
      </c>
      <c r="E66" s="1" t="s">
        <v>176</v>
      </c>
      <c r="F66" s="1">
        <v>5.0000000000000001E-3</v>
      </c>
      <c r="G66" s="1">
        <v>6.0000000000000001E-3</v>
      </c>
      <c r="H66" s="1">
        <v>7.0000000000000001E-3</v>
      </c>
      <c r="I66" s="1">
        <v>8.0000000000000002E-3</v>
      </c>
      <c r="J66" s="1">
        <v>0</v>
      </c>
      <c r="K66" s="1">
        <v>0</v>
      </c>
      <c r="L66" s="1">
        <v>0</v>
      </c>
      <c r="M66" s="1">
        <v>0</v>
      </c>
      <c r="O66" s="3" t="s">
        <v>755</v>
      </c>
      <c r="P66" s="3" t="s">
        <v>904</v>
      </c>
      <c r="Q66" s="3" t="s">
        <v>529</v>
      </c>
      <c r="R66" s="3" t="s">
        <v>904</v>
      </c>
      <c r="T66" s="3" t="s">
        <v>647</v>
      </c>
      <c r="U66" s="3" t="s">
        <v>648</v>
      </c>
    </row>
    <row r="67" spans="1:21" ht="18" x14ac:dyDescent="0.3">
      <c r="A67" s="1" t="s">
        <v>173</v>
      </c>
      <c r="B67" s="2" t="s">
        <v>180</v>
      </c>
      <c r="C67" s="1" t="s">
        <v>13</v>
      </c>
      <c r="D67" s="1" t="s">
        <v>181</v>
      </c>
      <c r="E67" s="1" t="s">
        <v>176</v>
      </c>
      <c r="F67" s="1">
        <v>2</v>
      </c>
      <c r="G67" s="1">
        <v>2</v>
      </c>
      <c r="H67" s="1">
        <v>1</v>
      </c>
      <c r="I67" s="1">
        <v>1</v>
      </c>
      <c r="J67" s="1">
        <v>2.1567447107118332</v>
      </c>
      <c r="K67" s="1">
        <v>2.6068304774579127</v>
      </c>
      <c r="L67" s="1">
        <v>0</v>
      </c>
      <c r="M67" s="1">
        <v>3.8065998499265072</v>
      </c>
      <c r="O67" s="3" t="s">
        <v>756</v>
      </c>
      <c r="P67" s="3" t="s">
        <v>904</v>
      </c>
      <c r="Q67" s="3" t="s">
        <v>848</v>
      </c>
      <c r="R67" s="3" t="s">
        <v>904</v>
      </c>
      <c r="T67" s="3" t="s">
        <v>647</v>
      </c>
      <c r="U67" s="3" t="s">
        <v>648</v>
      </c>
    </row>
    <row r="68" spans="1:21" x14ac:dyDescent="0.3">
      <c r="A68" s="1" t="s">
        <v>173</v>
      </c>
      <c r="B68" s="2" t="s">
        <v>182</v>
      </c>
      <c r="C68" s="1" t="s">
        <v>11</v>
      </c>
      <c r="D68" s="1" t="s">
        <v>183</v>
      </c>
      <c r="E68" s="1" t="s">
        <v>176</v>
      </c>
      <c r="F68" s="1">
        <v>0.02</v>
      </c>
      <c r="G68" s="1">
        <v>0.02</v>
      </c>
      <c r="H68" s="1">
        <v>0.03</v>
      </c>
      <c r="I68" s="1">
        <v>0.03</v>
      </c>
      <c r="J68" s="1">
        <v>7.3305978330831824E-5</v>
      </c>
      <c r="K68" s="1">
        <v>0</v>
      </c>
      <c r="L68" s="1">
        <v>0</v>
      </c>
      <c r="M68" s="1">
        <v>8.7967173996998194E-4</v>
      </c>
      <c r="O68" s="3" t="s">
        <v>849</v>
      </c>
      <c r="P68" s="3" t="s">
        <v>904</v>
      </c>
      <c r="Q68" s="3" t="s">
        <v>850</v>
      </c>
      <c r="R68" s="3" t="s">
        <v>904</v>
      </c>
      <c r="T68" s="3" t="s">
        <v>647</v>
      </c>
      <c r="U68" s="3" t="s">
        <v>648</v>
      </c>
    </row>
    <row r="69" spans="1:21" ht="18" x14ac:dyDescent="0.3">
      <c r="A69" s="1" t="s">
        <v>173</v>
      </c>
      <c r="B69" s="2" t="s">
        <v>184</v>
      </c>
      <c r="C69" s="1" t="s">
        <v>11</v>
      </c>
      <c r="D69" s="1" t="s">
        <v>185</v>
      </c>
      <c r="E69" s="1" t="s">
        <v>176</v>
      </c>
      <c r="F69" s="1">
        <v>1</v>
      </c>
      <c r="G69" s="1">
        <v>0.99</v>
      </c>
      <c r="H69" s="1">
        <v>0.9</v>
      </c>
      <c r="I69" s="1">
        <v>0.89</v>
      </c>
      <c r="J69" s="1">
        <v>1.6714588044335825</v>
      </c>
      <c r="K69" s="1">
        <v>2.0502786057382325</v>
      </c>
      <c r="L69" s="1">
        <v>0</v>
      </c>
      <c r="M69" s="1">
        <v>2.96647926349101</v>
      </c>
      <c r="O69" s="3" t="s">
        <v>851</v>
      </c>
      <c r="P69" s="3" t="s">
        <v>904</v>
      </c>
      <c r="Q69" s="3" t="s">
        <v>850</v>
      </c>
      <c r="R69" s="3" t="s">
        <v>904</v>
      </c>
      <c r="T69" s="3" t="s">
        <v>647</v>
      </c>
      <c r="U69" s="3" t="s">
        <v>648</v>
      </c>
    </row>
    <row r="70" spans="1:21" x14ac:dyDescent="0.3">
      <c r="O70" s="3" t="s">
        <v>19</v>
      </c>
      <c r="Q70" s="3" t="s">
        <v>19</v>
      </c>
      <c r="T70" s="3" t="s">
        <v>19</v>
      </c>
      <c r="U70" s="3" t="s">
        <v>19</v>
      </c>
    </row>
    <row r="71" spans="1:21" x14ac:dyDescent="0.3">
      <c r="A71" s="4" t="s">
        <v>203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O71" s="3" t="s">
        <v>19</v>
      </c>
      <c r="Q71" s="3" t="s">
        <v>19</v>
      </c>
      <c r="T71" s="3" t="s">
        <v>19</v>
      </c>
      <c r="U71" s="3" t="s">
        <v>19</v>
      </c>
    </row>
    <row r="72" spans="1:21" x14ac:dyDescent="0.3">
      <c r="A72" s="5" t="s">
        <v>15</v>
      </c>
      <c r="B72" s="2" t="s">
        <v>0</v>
      </c>
      <c r="C72" s="1" t="s">
        <v>2</v>
      </c>
      <c r="D72" s="1" t="s">
        <v>1</v>
      </c>
      <c r="E72" s="1" t="s">
        <v>20</v>
      </c>
      <c r="F72" s="1" t="s">
        <v>3</v>
      </c>
      <c r="G72" s="1" t="s">
        <v>4</v>
      </c>
      <c r="H72" s="1" t="s">
        <v>5</v>
      </c>
      <c r="I72" s="1" t="s">
        <v>6</v>
      </c>
      <c r="J72" s="1" t="s">
        <v>7</v>
      </c>
      <c r="K72" s="1" t="s">
        <v>8</v>
      </c>
      <c r="L72" s="1" t="s">
        <v>9</v>
      </c>
      <c r="M72" s="1" t="s">
        <v>10</v>
      </c>
      <c r="O72" s="7" t="s">
        <v>1</v>
      </c>
      <c r="P72" s="10"/>
      <c r="Q72" s="3" t="s">
        <v>19</v>
      </c>
      <c r="T72" s="7" t="s">
        <v>20</v>
      </c>
      <c r="U72" s="3" t="s">
        <v>19</v>
      </c>
    </row>
    <row r="73" spans="1:21" ht="18" x14ac:dyDescent="0.3">
      <c r="A73" s="1" t="s">
        <v>187</v>
      </c>
      <c r="B73" s="2" t="s">
        <v>188</v>
      </c>
      <c r="C73" s="1" t="s">
        <v>11</v>
      </c>
      <c r="D73" s="1" t="s">
        <v>230</v>
      </c>
      <c r="E73" s="1" t="s">
        <v>231</v>
      </c>
      <c r="F73" s="1">
        <v>1</v>
      </c>
      <c r="G73" s="1">
        <v>0.9</v>
      </c>
      <c r="H73" s="1">
        <v>1</v>
      </c>
      <c r="I73" s="1">
        <v>0.9</v>
      </c>
      <c r="J73" s="1">
        <v>0</v>
      </c>
      <c r="K73" s="1">
        <v>0</v>
      </c>
      <c r="L73" s="1">
        <v>0</v>
      </c>
      <c r="M73" s="1">
        <v>0</v>
      </c>
      <c r="O73" s="3" t="s">
        <v>852</v>
      </c>
      <c r="P73" s="3" t="s">
        <v>905</v>
      </c>
      <c r="Q73" s="3" t="s">
        <v>757</v>
      </c>
      <c r="R73" s="3" t="s">
        <v>905</v>
      </c>
      <c r="T73" s="3" t="s">
        <v>677</v>
      </c>
      <c r="U73" s="3" t="s">
        <v>853</v>
      </c>
    </row>
    <row r="74" spans="1:21" ht="18" x14ac:dyDescent="0.3">
      <c r="A74" s="1" t="s">
        <v>189</v>
      </c>
      <c r="B74" s="2" t="s">
        <v>190</v>
      </c>
      <c r="C74" s="1" t="s">
        <v>11</v>
      </c>
      <c r="D74" s="1" t="s">
        <v>232</v>
      </c>
      <c r="E74" s="1" t="s">
        <v>233</v>
      </c>
      <c r="F74" s="1">
        <v>0.1</v>
      </c>
      <c r="G74" s="1">
        <v>0.2</v>
      </c>
      <c r="H74" s="1">
        <v>0.1</v>
      </c>
      <c r="I74" s="1">
        <v>0.2</v>
      </c>
      <c r="J74" s="1">
        <v>3.756358285829204E-2</v>
      </c>
      <c r="K74" s="1">
        <v>1.3708106389342709E-2</v>
      </c>
      <c r="L74" s="1">
        <v>7.7100096408316493E-3</v>
      </c>
      <c r="M74" s="1">
        <v>9.1272632544701762E-2</v>
      </c>
      <c r="O74" s="3" t="s">
        <v>854</v>
      </c>
      <c r="Q74" s="3" t="s">
        <v>758</v>
      </c>
      <c r="R74" s="3" t="s">
        <v>905</v>
      </c>
      <c r="T74" s="3" t="s">
        <v>233</v>
      </c>
      <c r="U74" s="3" t="s">
        <v>19</v>
      </c>
    </row>
    <row r="75" spans="1:21" ht="18" x14ac:dyDescent="0.3">
      <c r="A75" s="1" t="s">
        <v>191</v>
      </c>
      <c r="B75" s="2" t="s">
        <v>192</v>
      </c>
      <c r="C75" s="1" t="s">
        <v>11</v>
      </c>
      <c r="D75" s="1" t="s">
        <v>234</v>
      </c>
      <c r="E75" s="1" t="s">
        <v>235</v>
      </c>
      <c r="F75" s="1">
        <v>1</v>
      </c>
      <c r="G75" s="1">
        <v>0.9</v>
      </c>
      <c r="H75" s="1">
        <v>1</v>
      </c>
      <c r="I75" s="1">
        <v>0.9</v>
      </c>
      <c r="J75" s="1">
        <v>0.78018565941101159</v>
      </c>
      <c r="K75" s="1">
        <v>1</v>
      </c>
      <c r="L75" s="1">
        <v>0</v>
      </c>
      <c r="M75" s="1">
        <v>1</v>
      </c>
      <c r="O75" s="3" t="s">
        <v>539</v>
      </c>
      <c r="P75" s="3" t="s">
        <v>904</v>
      </c>
      <c r="Q75" s="3" t="s">
        <v>540</v>
      </c>
      <c r="R75" s="3" t="s">
        <v>904</v>
      </c>
      <c r="T75" s="3" t="s">
        <v>679</v>
      </c>
      <c r="U75" s="3" t="s">
        <v>855</v>
      </c>
    </row>
    <row r="76" spans="1:21" ht="27" x14ac:dyDescent="0.3">
      <c r="A76" s="1" t="s">
        <v>193</v>
      </c>
      <c r="B76" s="2" t="s">
        <v>194</v>
      </c>
      <c r="C76" s="1" t="s">
        <v>11</v>
      </c>
      <c r="D76" s="1" t="s">
        <v>236</v>
      </c>
      <c r="E76" s="1" t="s">
        <v>237</v>
      </c>
      <c r="F76" s="1">
        <v>1</v>
      </c>
      <c r="G76" s="1">
        <v>0.95</v>
      </c>
      <c r="H76" s="1">
        <v>1</v>
      </c>
      <c r="I76" s="1">
        <v>0.95</v>
      </c>
      <c r="J76" s="1">
        <v>1</v>
      </c>
      <c r="K76" s="1">
        <v>1</v>
      </c>
      <c r="L76" s="1">
        <v>1</v>
      </c>
      <c r="M76" s="1">
        <v>1</v>
      </c>
      <c r="O76" s="3" t="s">
        <v>541</v>
      </c>
      <c r="P76" s="3" t="s">
        <v>905</v>
      </c>
      <c r="Q76" s="3" t="s">
        <v>856</v>
      </c>
      <c r="T76" s="3" t="s">
        <v>681</v>
      </c>
      <c r="U76" s="3" t="s">
        <v>682</v>
      </c>
    </row>
    <row r="77" spans="1:21" ht="18" x14ac:dyDescent="0.3">
      <c r="A77" s="1" t="s">
        <v>195</v>
      </c>
      <c r="B77" s="2" t="s">
        <v>196</v>
      </c>
      <c r="C77" s="1" t="s">
        <v>11</v>
      </c>
      <c r="D77" s="1" t="s">
        <v>238</v>
      </c>
      <c r="E77" s="1" t="s">
        <v>239</v>
      </c>
      <c r="F77" s="1">
        <v>1</v>
      </c>
      <c r="G77" s="1">
        <v>0.9</v>
      </c>
      <c r="H77" s="1">
        <v>1</v>
      </c>
      <c r="I77" s="1">
        <v>0.9</v>
      </c>
      <c r="J77" s="1">
        <v>0.9934482172641752</v>
      </c>
      <c r="K77" s="1">
        <v>1</v>
      </c>
      <c r="L77" s="1">
        <v>0.9662921348314607</v>
      </c>
      <c r="M77" s="1">
        <v>1</v>
      </c>
      <c r="O77" s="3" t="s">
        <v>543</v>
      </c>
      <c r="Q77" s="3" t="s">
        <v>544</v>
      </c>
      <c r="T77" s="3" t="s">
        <v>683</v>
      </c>
      <c r="U77" s="3" t="s">
        <v>684</v>
      </c>
    </row>
    <row r="78" spans="1:21" ht="18" x14ac:dyDescent="0.3">
      <c r="A78" s="1" t="s">
        <v>197</v>
      </c>
      <c r="B78" s="2" t="s">
        <v>198</v>
      </c>
      <c r="C78" s="1" t="s">
        <v>11</v>
      </c>
      <c r="D78" s="1" t="s">
        <v>240</v>
      </c>
      <c r="E78" s="1" t="s">
        <v>241</v>
      </c>
      <c r="F78" s="1">
        <v>0.7</v>
      </c>
      <c r="G78" s="1">
        <v>0.1</v>
      </c>
      <c r="H78" s="1">
        <v>0.7</v>
      </c>
      <c r="I78" s="1">
        <v>0.1</v>
      </c>
      <c r="J78" s="1">
        <v>0.61093386683193418</v>
      </c>
      <c r="K78" s="1">
        <v>0.55909178187403996</v>
      </c>
      <c r="L78" s="1">
        <v>0.2144927536231884</v>
      </c>
      <c r="M78" s="1">
        <v>0.95744680851063835</v>
      </c>
      <c r="O78" s="3" t="s">
        <v>545</v>
      </c>
      <c r="Q78" s="3" t="s">
        <v>759</v>
      </c>
      <c r="R78" s="3" t="s">
        <v>905</v>
      </c>
      <c r="T78" s="3" t="s">
        <v>685</v>
      </c>
      <c r="U78" s="3" t="s">
        <v>686</v>
      </c>
    </row>
    <row r="79" spans="1:21" ht="18" x14ac:dyDescent="0.3">
      <c r="A79" s="1" t="s">
        <v>199</v>
      </c>
      <c r="B79" s="2" t="s">
        <v>200</v>
      </c>
      <c r="C79" s="1" t="s">
        <v>11</v>
      </c>
      <c r="D79" s="1" t="s">
        <v>242</v>
      </c>
      <c r="E79" s="1" t="s">
        <v>243</v>
      </c>
      <c r="F79" s="1">
        <v>0.05</v>
      </c>
      <c r="G79" s="1">
        <v>0.05</v>
      </c>
      <c r="H79" s="1">
        <v>0.1</v>
      </c>
      <c r="I79" s="1">
        <v>0.1</v>
      </c>
      <c r="J79" s="1">
        <v>1.8628405758278527E-2</v>
      </c>
      <c r="K79" s="1">
        <v>2.2051675059709279E-2</v>
      </c>
      <c r="L79" s="1">
        <v>1.139279811238313E-2</v>
      </c>
      <c r="M79" s="1">
        <v>2.2440744102743181E-2</v>
      </c>
      <c r="O79" s="3" t="s">
        <v>760</v>
      </c>
      <c r="Q79" s="3" t="s">
        <v>761</v>
      </c>
      <c r="R79" s="3" t="s">
        <v>905</v>
      </c>
      <c r="T79" s="3" t="s">
        <v>687</v>
      </c>
      <c r="U79" s="3" t="s">
        <v>688</v>
      </c>
    </row>
    <row r="80" spans="1:21" ht="18" x14ac:dyDescent="0.3">
      <c r="A80" s="1" t="s">
        <v>201</v>
      </c>
      <c r="B80" s="2" t="s">
        <v>202</v>
      </c>
      <c r="C80" s="1" t="s">
        <v>11</v>
      </c>
      <c r="D80" s="1" t="s">
        <v>244</v>
      </c>
      <c r="E80" s="1" t="s">
        <v>245</v>
      </c>
      <c r="F80" s="1">
        <v>0.1</v>
      </c>
      <c r="G80" s="1">
        <v>0.05</v>
      </c>
      <c r="H80" s="1">
        <v>0.1</v>
      </c>
      <c r="I80" s="1">
        <v>0.05</v>
      </c>
      <c r="J80" s="1">
        <v>0.10719709061552452</v>
      </c>
      <c r="K80" s="1">
        <v>0.10625511722059003</v>
      </c>
      <c r="L80" s="1">
        <v>0.10043108579303667</v>
      </c>
      <c r="M80" s="1">
        <v>0.11490506883294689</v>
      </c>
      <c r="O80" s="3" t="s">
        <v>857</v>
      </c>
      <c r="Q80" s="3" t="s">
        <v>761</v>
      </c>
      <c r="T80" s="3" t="s">
        <v>689</v>
      </c>
      <c r="U80" s="3" t="s">
        <v>688</v>
      </c>
    </row>
    <row r="81" spans="1:21" x14ac:dyDescent="0.3">
      <c r="O81" s="3" t="s">
        <v>19</v>
      </c>
      <c r="Q81" s="3" t="s">
        <v>19</v>
      </c>
      <c r="T81" s="3" t="s">
        <v>19</v>
      </c>
      <c r="U81" s="3" t="s">
        <v>19</v>
      </c>
    </row>
    <row r="82" spans="1:21" x14ac:dyDescent="0.3">
      <c r="A82" s="4" t="s">
        <v>229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O82" s="3" t="s">
        <v>19</v>
      </c>
      <c r="Q82" s="3" t="s">
        <v>19</v>
      </c>
      <c r="T82" s="3" t="s">
        <v>19</v>
      </c>
      <c r="U82" s="3" t="s">
        <v>19</v>
      </c>
    </row>
    <row r="83" spans="1:21" x14ac:dyDescent="0.3">
      <c r="A83" s="5" t="s">
        <v>15</v>
      </c>
      <c r="B83" s="2" t="s">
        <v>0</v>
      </c>
      <c r="C83" s="1" t="s">
        <v>2</v>
      </c>
      <c r="D83" s="1" t="s">
        <v>1</v>
      </c>
      <c r="E83" s="1" t="s">
        <v>20</v>
      </c>
      <c r="F83" s="1" t="s">
        <v>3</v>
      </c>
      <c r="G83" s="1" t="s">
        <v>4</v>
      </c>
      <c r="H83" s="1" t="s">
        <v>5</v>
      </c>
      <c r="I83" s="1" t="s">
        <v>6</v>
      </c>
      <c r="J83" s="1" t="s">
        <v>7</v>
      </c>
      <c r="K83" s="1" t="s">
        <v>8</v>
      </c>
      <c r="L83" s="1" t="s">
        <v>9</v>
      </c>
      <c r="M83" s="1" t="s">
        <v>10</v>
      </c>
      <c r="O83" s="7" t="s">
        <v>1</v>
      </c>
      <c r="P83" s="10"/>
      <c r="Q83" s="3" t="s">
        <v>19</v>
      </c>
      <c r="T83" s="7" t="s">
        <v>20</v>
      </c>
      <c r="U83" s="3" t="s">
        <v>19</v>
      </c>
    </row>
    <row r="84" spans="1:21" ht="27" x14ac:dyDescent="0.3">
      <c r="A84" s="1" t="s">
        <v>204</v>
      </c>
      <c r="B84" s="2" t="s">
        <v>205</v>
      </c>
      <c r="C84" s="1" t="s">
        <v>11</v>
      </c>
      <c r="D84" s="1" t="s">
        <v>206</v>
      </c>
      <c r="E84" s="1" t="s">
        <v>207</v>
      </c>
      <c r="F84" s="1">
        <v>0.7</v>
      </c>
      <c r="G84" s="1">
        <v>0.5</v>
      </c>
      <c r="H84" s="1">
        <v>0.7</v>
      </c>
      <c r="I84" s="1">
        <v>0.5</v>
      </c>
      <c r="J84" s="1">
        <v>0.15914072039072039</v>
      </c>
      <c r="K84" s="1">
        <v>0.13221153846153846</v>
      </c>
      <c r="L84" s="1">
        <v>0</v>
      </c>
      <c r="M84" s="1">
        <v>0.38461538461538464</v>
      </c>
      <c r="O84" s="3" t="s">
        <v>550</v>
      </c>
      <c r="Q84" s="3" t="s">
        <v>791</v>
      </c>
      <c r="T84" s="3" t="s">
        <v>690</v>
      </c>
      <c r="U84" s="3" t="s">
        <v>691</v>
      </c>
    </row>
    <row r="85" spans="1:21" ht="18" x14ac:dyDescent="0.3">
      <c r="A85" s="1" t="s">
        <v>208</v>
      </c>
      <c r="B85" s="2" t="s">
        <v>209</v>
      </c>
      <c r="C85" s="1" t="s">
        <v>11</v>
      </c>
      <c r="D85" s="1" t="s">
        <v>210</v>
      </c>
      <c r="E85" s="1" t="s">
        <v>211</v>
      </c>
      <c r="F85" s="1">
        <v>0.9</v>
      </c>
      <c r="G85" s="1">
        <v>0.8</v>
      </c>
      <c r="H85" s="1">
        <v>0.9</v>
      </c>
      <c r="I85" s="1">
        <v>0.8</v>
      </c>
      <c r="J85" s="1">
        <v>0.8362044374265597</v>
      </c>
      <c r="K85" s="1">
        <v>0.83848027659908853</v>
      </c>
      <c r="L85" s="1">
        <v>0.77884615384615385</v>
      </c>
      <c r="M85" s="1">
        <v>0.88275862068965516</v>
      </c>
      <c r="O85" s="3" t="s">
        <v>762</v>
      </c>
      <c r="Q85" s="3" t="s">
        <v>552</v>
      </c>
      <c r="T85" s="3" t="s">
        <v>858</v>
      </c>
      <c r="U85" s="3" t="s">
        <v>691</v>
      </c>
    </row>
    <row r="86" spans="1:21" ht="18" x14ac:dyDescent="0.3">
      <c r="A86" s="1" t="s">
        <v>212</v>
      </c>
      <c r="B86" s="2" t="s">
        <v>213</v>
      </c>
      <c r="C86" s="1" t="s">
        <v>11</v>
      </c>
      <c r="D86" s="1" t="s">
        <v>214</v>
      </c>
      <c r="E86" s="1" t="s">
        <v>207</v>
      </c>
      <c r="F86" s="1">
        <v>0.5</v>
      </c>
      <c r="G86" s="1">
        <v>0.4</v>
      </c>
      <c r="H86" s="1">
        <v>0.5</v>
      </c>
      <c r="I86" s="1">
        <v>0.4</v>
      </c>
      <c r="J86" s="1">
        <v>0.42760042043699642</v>
      </c>
      <c r="K86" s="1">
        <v>0.39640939274530085</v>
      </c>
      <c r="L86" s="1">
        <v>0.32788067042547386</v>
      </c>
      <c r="M86" s="1">
        <v>0.61370379194557534</v>
      </c>
      <c r="O86" s="3" t="s">
        <v>859</v>
      </c>
      <c r="Q86" s="3" t="s">
        <v>554</v>
      </c>
      <c r="T86" s="3" t="s">
        <v>690</v>
      </c>
      <c r="U86" s="3" t="s">
        <v>691</v>
      </c>
    </row>
    <row r="87" spans="1:21" ht="18" x14ac:dyDescent="0.3">
      <c r="A87" s="1" t="s">
        <v>215</v>
      </c>
      <c r="B87" s="2" t="s">
        <v>216</v>
      </c>
      <c r="C87" s="1" t="s">
        <v>11</v>
      </c>
      <c r="D87" s="1" t="s">
        <v>217</v>
      </c>
      <c r="E87" s="1" t="s">
        <v>218</v>
      </c>
      <c r="F87" s="1">
        <v>0.01</v>
      </c>
      <c r="G87" s="1">
        <v>0.01</v>
      </c>
      <c r="H87" s="1">
        <v>0.02</v>
      </c>
      <c r="I87" s="1">
        <v>0.02</v>
      </c>
      <c r="J87" s="1">
        <v>9.4949528733391832E-3</v>
      </c>
      <c r="K87" s="1">
        <v>1.0722125288456126E-2</v>
      </c>
      <c r="L87" s="1">
        <v>0</v>
      </c>
      <c r="M87" s="1">
        <v>2.34375E-2</v>
      </c>
      <c r="O87" s="3" t="s">
        <v>763</v>
      </c>
      <c r="Q87" s="3" t="s">
        <v>556</v>
      </c>
      <c r="R87" s="3" t="s">
        <v>905</v>
      </c>
      <c r="T87" s="3" t="s">
        <v>693</v>
      </c>
      <c r="U87" s="3" t="s">
        <v>694</v>
      </c>
    </row>
    <row r="88" spans="1:21" ht="27" x14ac:dyDescent="0.3">
      <c r="A88" s="1" t="s">
        <v>219</v>
      </c>
      <c r="B88" s="2" t="s">
        <v>220</v>
      </c>
      <c r="C88" s="1" t="s">
        <v>11</v>
      </c>
      <c r="D88" s="1" t="s">
        <v>221</v>
      </c>
      <c r="E88" s="1" t="s">
        <v>222</v>
      </c>
      <c r="F88" s="1">
        <v>0.1</v>
      </c>
      <c r="G88" s="1">
        <v>0.1</v>
      </c>
      <c r="H88" s="1">
        <v>0.2</v>
      </c>
      <c r="I88" s="1">
        <v>0.2</v>
      </c>
      <c r="J88" s="1">
        <v>0.47842857142857137</v>
      </c>
      <c r="K88" s="1">
        <v>0.53500000000000003</v>
      </c>
      <c r="L88" s="1">
        <v>0.10714285714285714</v>
      </c>
      <c r="M88" s="1">
        <v>0.75</v>
      </c>
      <c r="O88" s="3" t="s">
        <v>764</v>
      </c>
      <c r="Q88" s="3" t="s">
        <v>765</v>
      </c>
      <c r="R88" s="3" t="s">
        <v>905</v>
      </c>
      <c r="T88" s="3" t="s">
        <v>695</v>
      </c>
      <c r="U88" s="3" t="s">
        <v>696</v>
      </c>
    </row>
    <row r="89" spans="1:21" ht="18" x14ac:dyDescent="0.3">
      <c r="A89" s="1" t="s">
        <v>223</v>
      </c>
      <c r="B89" s="2" t="s">
        <v>224</v>
      </c>
      <c r="C89" s="1" t="s">
        <v>90</v>
      </c>
      <c r="D89" s="1" t="s">
        <v>225</v>
      </c>
      <c r="E89" s="1" t="s">
        <v>226</v>
      </c>
      <c r="F89" s="1">
        <v>0</v>
      </c>
      <c r="G89" s="1">
        <v>370000</v>
      </c>
      <c r="H89" s="1">
        <v>12500000</v>
      </c>
      <c r="I89" s="1">
        <v>12500000</v>
      </c>
      <c r="J89" s="1">
        <v>10164362.4</v>
      </c>
      <c r="K89" s="1">
        <v>6198750</v>
      </c>
      <c r="L89" s="1">
        <v>5645160</v>
      </c>
      <c r="M89" s="1">
        <v>20541168</v>
      </c>
      <c r="O89" s="3" t="s">
        <v>225</v>
      </c>
      <c r="Q89" s="3" t="s">
        <v>19</v>
      </c>
      <c r="T89" s="3" t="s">
        <v>226</v>
      </c>
      <c r="U89" s="3" t="s">
        <v>19</v>
      </c>
    </row>
    <row r="90" spans="1:21" ht="18" x14ac:dyDescent="0.3">
      <c r="A90" s="1" t="s">
        <v>227</v>
      </c>
      <c r="B90" s="2" t="s">
        <v>228</v>
      </c>
      <c r="C90" s="1" t="s">
        <v>90</v>
      </c>
      <c r="D90" s="1" t="s">
        <v>225</v>
      </c>
      <c r="E90" s="1" t="s">
        <v>226</v>
      </c>
      <c r="F90" s="1">
        <v>1278360</v>
      </c>
      <c r="G90" s="1">
        <v>1278360</v>
      </c>
      <c r="H90" s="1">
        <v>1778360</v>
      </c>
      <c r="I90" s="1">
        <v>1778360</v>
      </c>
      <c r="J90" s="1">
        <v>4775702.4000000004</v>
      </c>
      <c r="K90" s="1">
        <v>1278360</v>
      </c>
      <c r="L90" s="1">
        <v>1278360</v>
      </c>
      <c r="M90" s="1">
        <v>12936168</v>
      </c>
      <c r="O90" s="3" t="s">
        <v>225</v>
      </c>
      <c r="Q90" s="3" t="s">
        <v>19</v>
      </c>
      <c r="T90" s="3" t="s">
        <v>226</v>
      </c>
      <c r="U90" s="3" t="s">
        <v>19</v>
      </c>
    </row>
    <row r="91" spans="1:21" x14ac:dyDescent="0.3">
      <c r="O91" s="3" t="s">
        <v>19</v>
      </c>
      <c r="Q91" s="3" t="s">
        <v>19</v>
      </c>
      <c r="T91" s="3" t="s">
        <v>19</v>
      </c>
      <c r="U91" s="3" t="s">
        <v>19</v>
      </c>
    </row>
    <row r="92" spans="1:21" x14ac:dyDescent="0.3">
      <c r="A92" s="4" t="s">
        <v>270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O92" s="3" t="s">
        <v>19</v>
      </c>
      <c r="Q92" s="3" t="s">
        <v>19</v>
      </c>
      <c r="T92" s="3" t="s">
        <v>19</v>
      </c>
      <c r="U92" s="3" t="s">
        <v>19</v>
      </c>
    </row>
    <row r="93" spans="1:21" x14ac:dyDescent="0.3">
      <c r="A93" s="5" t="s">
        <v>15</v>
      </c>
      <c r="B93" s="2" t="s">
        <v>0</v>
      </c>
      <c r="C93" s="1" t="s">
        <v>2</v>
      </c>
      <c r="D93" s="1" t="s">
        <v>1</v>
      </c>
      <c r="E93" s="1" t="s">
        <v>20</v>
      </c>
      <c r="F93" s="1" t="s">
        <v>3</v>
      </c>
      <c r="G93" s="1" t="s">
        <v>4</v>
      </c>
      <c r="H93" s="1" t="s">
        <v>5</v>
      </c>
      <c r="I93" s="1" t="s">
        <v>6</v>
      </c>
      <c r="J93" s="1" t="s">
        <v>7</v>
      </c>
      <c r="K93" s="1" t="s">
        <v>8</v>
      </c>
      <c r="L93" s="1" t="s">
        <v>9</v>
      </c>
      <c r="M93" s="1" t="s">
        <v>10</v>
      </c>
      <c r="O93" s="7" t="s">
        <v>1</v>
      </c>
      <c r="P93" s="10"/>
      <c r="Q93" s="3" t="s">
        <v>19</v>
      </c>
      <c r="T93" s="7" t="s">
        <v>20</v>
      </c>
      <c r="U93" s="3" t="s">
        <v>19</v>
      </c>
    </row>
    <row r="94" spans="1:21" ht="27" x14ac:dyDescent="0.3">
      <c r="A94" s="1" t="s">
        <v>248</v>
      </c>
      <c r="B94" s="2" t="s">
        <v>249</v>
      </c>
      <c r="C94" s="1" t="s">
        <v>11</v>
      </c>
      <c r="D94" s="1" t="s">
        <v>250</v>
      </c>
      <c r="E94" s="1" t="s">
        <v>251</v>
      </c>
      <c r="F94" s="1">
        <v>0.15</v>
      </c>
      <c r="G94" s="1">
        <v>0.14000000000000001</v>
      </c>
      <c r="H94" s="1">
        <v>0.09</v>
      </c>
      <c r="I94" s="1">
        <v>0.08</v>
      </c>
      <c r="J94" s="1">
        <v>1.2106775918831655E-2</v>
      </c>
      <c r="K94" s="1">
        <v>1.4216676120249572E-2</v>
      </c>
      <c r="L94" s="1">
        <v>-0.1912523974439384</v>
      </c>
      <c r="M94" s="1">
        <v>0.22308047451460666</v>
      </c>
      <c r="O94" s="3" t="s">
        <v>559</v>
      </c>
      <c r="Q94" s="3" t="s">
        <v>860</v>
      </c>
      <c r="T94" s="3" t="s">
        <v>697</v>
      </c>
      <c r="U94" s="3" t="s">
        <v>698</v>
      </c>
    </row>
    <row r="95" spans="1:21" ht="27" x14ac:dyDescent="0.3">
      <c r="A95" s="1" t="s">
        <v>248</v>
      </c>
      <c r="B95" s="2" t="s">
        <v>252</v>
      </c>
      <c r="C95" s="1" t="s">
        <v>169</v>
      </c>
      <c r="D95" s="1" t="s">
        <v>253</v>
      </c>
      <c r="E95" s="1" t="s">
        <v>254</v>
      </c>
      <c r="F95" s="1">
        <v>0.15</v>
      </c>
      <c r="G95" s="1">
        <v>0.14000000000000001</v>
      </c>
      <c r="H95" s="1">
        <v>0.09</v>
      </c>
      <c r="I95" s="1">
        <v>0.08</v>
      </c>
      <c r="J95" s="1">
        <v>0</v>
      </c>
      <c r="K95" s="1">
        <v>0</v>
      </c>
      <c r="L95" s="1">
        <v>0</v>
      </c>
      <c r="M95" s="1">
        <v>0</v>
      </c>
      <c r="O95" s="3" t="s">
        <v>253</v>
      </c>
      <c r="Q95" s="3" t="s">
        <v>19</v>
      </c>
      <c r="R95" s="3" t="s">
        <v>905</v>
      </c>
      <c r="T95" s="3" t="s">
        <v>254</v>
      </c>
      <c r="U95" s="3" t="s">
        <v>19</v>
      </c>
    </row>
    <row r="96" spans="1:21" ht="18" x14ac:dyDescent="0.3">
      <c r="A96" s="1" t="s">
        <v>248</v>
      </c>
      <c r="B96" s="2" t="s">
        <v>255</v>
      </c>
      <c r="C96" s="1" t="s">
        <v>13</v>
      </c>
      <c r="D96" s="1" t="s">
        <v>256</v>
      </c>
      <c r="E96" s="1" t="s">
        <v>257</v>
      </c>
      <c r="F96" s="1">
        <v>0.9</v>
      </c>
      <c r="G96" s="1">
        <v>0.89</v>
      </c>
      <c r="H96" s="1">
        <v>0.7</v>
      </c>
      <c r="I96" s="1">
        <v>0.69</v>
      </c>
      <c r="J96" s="1">
        <v>0.81687851192578498</v>
      </c>
      <c r="K96" s="1">
        <v>0.86325610118349672</v>
      </c>
      <c r="L96" s="1">
        <v>0.45454545454545453</v>
      </c>
      <c r="M96" s="1">
        <v>0.98224852071005919</v>
      </c>
      <c r="O96" s="3" t="s">
        <v>861</v>
      </c>
      <c r="Q96" s="3" t="s">
        <v>793</v>
      </c>
      <c r="R96" s="3" t="s">
        <v>905</v>
      </c>
      <c r="T96" s="3" t="s">
        <v>257</v>
      </c>
      <c r="U96" s="3" t="s">
        <v>19</v>
      </c>
    </row>
    <row r="97" spans="1:21" ht="18" x14ac:dyDescent="0.3">
      <c r="A97" s="1" t="s">
        <v>248</v>
      </c>
      <c r="B97" s="2" t="s">
        <v>258</v>
      </c>
      <c r="C97" s="1" t="s">
        <v>13</v>
      </c>
      <c r="D97" s="1" t="s">
        <v>259</v>
      </c>
      <c r="E97" s="1" t="s">
        <v>257</v>
      </c>
      <c r="F97" s="1">
        <v>0.9</v>
      </c>
      <c r="G97" s="1">
        <v>0.89</v>
      </c>
      <c r="H97" s="1">
        <v>0.7</v>
      </c>
      <c r="I97" s="1">
        <v>0.69</v>
      </c>
      <c r="J97" s="1">
        <v>0.61948547353830619</v>
      </c>
      <c r="K97" s="1">
        <v>0.71649730690210456</v>
      </c>
      <c r="L97" s="1">
        <v>0.1686602870813397</v>
      </c>
      <c r="M97" s="1">
        <v>0.79146459747817655</v>
      </c>
      <c r="O97" s="3" t="s">
        <v>862</v>
      </c>
      <c r="Q97" s="3" t="s">
        <v>795</v>
      </c>
      <c r="R97" s="3" t="s">
        <v>905</v>
      </c>
      <c r="T97" s="3" t="s">
        <v>257</v>
      </c>
      <c r="U97" s="3" t="s">
        <v>19</v>
      </c>
    </row>
    <row r="98" spans="1:21" ht="27" x14ac:dyDescent="0.3">
      <c r="A98" s="1" t="s">
        <v>248</v>
      </c>
      <c r="B98" s="2" t="s">
        <v>260</v>
      </c>
      <c r="C98" s="1" t="s">
        <v>12</v>
      </c>
      <c r="D98" s="1" t="s">
        <v>261</v>
      </c>
      <c r="E98" s="1" t="s">
        <v>257</v>
      </c>
      <c r="F98" s="1">
        <v>8.3333333333333329E-2</v>
      </c>
      <c r="G98" s="1">
        <v>8.3333333333333329E-2</v>
      </c>
      <c r="H98" s="1">
        <v>0.10416666666666667</v>
      </c>
      <c r="I98" s="1">
        <v>0.10416666666666667</v>
      </c>
      <c r="J98" s="1">
        <v>4.1083773140929834E-2</v>
      </c>
      <c r="K98" s="1">
        <v>0</v>
      </c>
      <c r="L98" s="1">
        <v>0</v>
      </c>
      <c r="M98" s="1">
        <v>0.23346674876847293</v>
      </c>
      <c r="O98" s="3" t="s">
        <v>863</v>
      </c>
      <c r="Q98" s="3" t="s">
        <v>864</v>
      </c>
      <c r="R98" s="3" t="s">
        <v>905</v>
      </c>
      <c r="T98" s="3" t="s">
        <v>257</v>
      </c>
      <c r="U98" s="3" t="s">
        <v>19</v>
      </c>
    </row>
    <row r="99" spans="1:21" ht="27" x14ac:dyDescent="0.3">
      <c r="A99" s="1" t="s">
        <v>248</v>
      </c>
      <c r="B99" s="2" t="s">
        <v>262</v>
      </c>
      <c r="C99" s="1" t="s">
        <v>12</v>
      </c>
      <c r="D99" s="1" t="s">
        <v>261</v>
      </c>
      <c r="E99" s="1" t="s">
        <v>257</v>
      </c>
      <c r="F99" s="1">
        <v>0.33333333333333331</v>
      </c>
      <c r="G99" s="1">
        <v>0.33333333333333331</v>
      </c>
      <c r="H99" s="1">
        <v>0.35416666666666669</v>
      </c>
      <c r="I99" s="1">
        <v>0.35416666666666669</v>
      </c>
      <c r="J99" s="1">
        <v>0.13774629610898137</v>
      </c>
      <c r="K99" s="1">
        <v>0</v>
      </c>
      <c r="L99" s="1">
        <v>0</v>
      </c>
      <c r="M99" s="1">
        <v>0.39132173181086222</v>
      </c>
      <c r="O99" s="3" t="s">
        <v>863</v>
      </c>
      <c r="Q99" s="3" t="s">
        <v>864</v>
      </c>
      <c r="R99" s="3" t="s">
        <v>905</v>
      </c>
      <c r="T99" s="3" t="s">
        <v>257</v>
      </c>
      <c r="U99" s="3" t="s">
        <v>19</v>
      </c>
    </row>
    <row r="100" spans="1:21" ht="27" x14ac:dyDescent="0.3">
      <c r="A100" s="1" t="s">
        <v>248</v>
      </c>
      <c r="B100" s="2" t="s">
        <v>263</v>
      </c>
      <c r="C100" s="1" t="s">
        <v>12</v>
      </c>
      <c r="D100" s="1" t="s">
        <v>261</v>
      </c>
      <c r="E100" s="1" t="s">
        <v>257</v>
      </c>
      <c r="F100" s="1">
        <v>0.75</v>
      </c>
      <c r="G100" s="1">
        <v>0.75</v>
      </c>
      <c r="H100" s="1">
        <v>0.77083333333333337</v>
      </c>
      <c r="I100" s="1">
        <v>0.77083333333333337</v>
      </c>
      <c r="J100" s="1">
        <v>0.26227845534602362</v>
      </c>
      <c r="K100" s="1">
        <v>0</v>
      </c>
      <c r="L100" s="1">
        <v>0</v>
      </c>
      <c r="M100" s="1">
        <v>0.83312603648424555</v>
      </c>
      <c r="O100" s="3" t="s">
        <v>863</v>
      </c>
      <c r="Q100" s="3" t="s">
        <v>864</v>
      </c>
      <c r="R100" s="3" t="s">
        <v>905</v>
      </c>
      <c r="T100" s="3" t="s">
        <v>257</v>
      </c>
      <c r="U100" s="3" t="s">
        <v>19</v>
      </c>
    </row>
    <row r="101" spans="1:21" ht="27" x14ac:dyDescent="0.3">
      <c r="A101" s="1" t="s">
        <v>248</v>
      </c>
      <c r="B101" s="2" t="s">
        <v>264</v>
      </c>
      <c r="C101" s="1" t="s">
        <v>13</v>
      </c>
      <c r="D101" s="1" t="s">
        <v>265</v>
      </c>
      <c r="E101" s="1" t="s">
        <v>266</v>
      </c>
      <c r="F101" s="1">
        <v>1</v>
      </c>
      <c r="G101" s="1">
        <v>0.99</v>
      </c>
      <c r="H101" s="1">
        <v>0.85</v>
      </c>
      <c r="I101" s="1">
        <v>0.85</v>
      </c>
      <c r="J101" s="1">
        <v>7.5555555555555556E-2</v>
      </c>
      <c r="K101" s="1">
        <v>0</v>
      </c>
      <c r="L101" s="1">
        <v>0</v>
      </c>
      <c r="M101" s="1">
        <v>0.46666666666666667</v>
      </c>
      <c r="O101" s="3" t="s">
        <v>798</v>
      </c>
      <c r="Q101" s="3" t="s">
        <v>799</v>
      </c>
      <c r="R101" s="3" t="s">
        <v>905</v>
      </c>
      <c r="T101" s="3" t="s">
        <v>266</v>
      </c>
      <c r="U101" s="3" t="s">
        <v>19</v>
      </c>
    </row>
    <row r="102" spans="1:21" ht="27" x14ac:dyDescent="0.3">
      <c r="A102" s="1" t="s">
        <v>248</v>
      </c>
      <c r="B102" s="2" t="s">
        <v>267</v>
      </c>
      <c r="C102" s="1" t="s">
        <v>13</v>
      </c>
      <c r="D102" s="1" t="s">
        <v>268</v>
      </c>
      <c r="E102" s="1" t="s">
        <v>269</v>
      </c>
      <c r="F102" s="1">
        <v>1</v>
      </c>
      <c r="G102" s="1">
        <v>0.99</v>
      </c>
      <c r="H102" s="1">
        <v>0.85</v>
      </c>
      <c r="I102" s="1">
        <v>0.85</v>
      </c>
      <c r="J102" s="1">
        <v>0.05</v>
      </c>
      <c r="K102" s="1">
        <v>0</v>
      </c>
      <c r="L102" s="1">
        <v>0</v>
      </c>
      <c r="M102" s="1">
        <v>0.3</v>
      </c>
      <c r="O102" s="3" t="s">
        <v>800</v>
      </c>
      <c r="Q102" s="3" t="s">
        <v>801</v>
      </c>
      <c r="T102" s="3" t="s">
        <v>269</v>
      </c>
      <c r="U102" s="3" t="s">
        <v>19</v>
      </c>
    </row>
    <row r="103" spans="1:21" x14ac:dyDescent="0.3">
      <c r="O103" s="3" t="s">
        <v>19</v>
      </c>
      <c r="Q103" s="3" t="s">
        <v>19</v>
      </c>
      <c r="T103" s="3" t="s">
        <v>19</v>
      </c>
      <c r="U103" s="3" t="s">
        <v>19</v>
      </c>
    </row>
    <row r="104" spans="1:21" x14ac:dyDescent="0.3">
      <c r="A104" s="4" t="s">
        <v>296</v>
      </c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O104" s="3" t="s">
        <v>19</v>
      </c>
      <c r="Q104" s="3" t="s">
        <v>19</v>
      </c>
      <c r="T104" s="3" t="s">
        <v>19</v>
      </c>
      <c r="U104" s="3" t="s">
        <v>19</v>
      </c>
    </row>
    <row r="105" spans="1:21" x14ac:dyDescent="0.3">
      <c r="A105" s="5" t="s">
        <v>15</v>
      </c>
      <c r="B105" s="2" t="s">
        <v>0</v>
      </c>
      <c r="C105" s="1" t="s">
        <v>2</v>
      </c>
      <c r="D105" s="1" t="s">
        <v>1</v>
      </c>
      <c r="E105" s="1" t="s">
        <v>20</v>
      </c>
      <c r="F105" s="1" t="s">
        <v>3</v>
      </c>
      <c r="G105" s="1" t="s">
        <v>4</v>
      </c>
      <c r="H105" s="1" t="s">
        <v>5</v>
      </c>
      <c r="I105" s="1" t="s">
        <v>6</v>
      </c>
      <c r="J105" s="1" t="s">
        <v>7</v>
      </c>
      <c r="K105" s="1" t="s">
        <v>8</v>
      </c>
      <c r="L105" s="1" t="s">
        <v>9</v>
      </c>
      <c r="M105" s="1" t="s">
        <v>10</v>
      </c>
      <c r="O105" s="7" t="s">
        <v>1</v>
      </c>
      <c r="P105" s="10"/>
      <c r="Q105" s="3" t="s">
        <v>19</v>
      </c>
      <c r="T105" s="7" t="s">
        <v>20</v>
      </c>
      <c r="U105" s="3" t="s">
        <v>19</v>
      </c>
    </row>
    <row r="106" spans="1:21" ht="18" x14ac:dyDescent="0.3">
      <c r="A106" s="1" t="s">
        <v>271</v>
      </c>
      <c r="B106" s="2" t="s">
        <v>272</v>
      </c>
      <c r="C106" s="1" t="s">
        <v>11</v>
      </c>
      <c r="D106" s="1" t="s">
        <v>273</v>
      </c>
      <c r="E106" s="1" t="s">
        <v>274</v>
      </c>
      <c r="F106" s="1">
        <v>0.9</v>
      </c>
      <c r="G106" s="1">
        <v>0.9</v>
      </c>
      <c r="H106" s="1">
        <v>0.75</v>
      </c>
      <c r="I106" s="1">
        <v>0.75</v>
      </c>
      <c r="J106" s="1">
        <v>0.90292612033736275</v>
      </c>
      <c r="K106" s="1">
        <v>0.96497948016415869</v>
      </c>
      <c r="L106" s="1">
        <v>0.3991031390134529</v>
      </c>
      <c r="M106" s="1">
        <v>1</v>
      </c>
      <c r="O106" s="3" t="s">
        <v>273</v>
      </c>
      <c r="Q106" s="3" t="s">
        <v>19</v>
      </c>
      <c r="T106" s="3" t="s">
        <v>699</v>
      </c>
      <c r="U106" s="3" t="s">
        <v>700</v>
      </c>
    </row>
    <row r="107" spans="1:21" ht="27" x14ac:dyDescent="0.3">
      <c r="A107" s="1" t="s">
        <v>275</v>
      </c>
      <c r="B107" s="2" t="s">
        <v>276</v>
      </c>
      <c r="C107" s="1" t="s">
        <v>11</v>
      </c>
      <c r="D107" s="1" t="s">
        <v>277</v>
      </c>
      <c r="E107" s="1" t="s">
        <v>278</v>
      </c>
      <c r="F107" s="1">
        <v>0.9</v>
      </c>
      <c r="G107" s="1">
        <v>0.89</v>
      </c>
      <c r="H107" s="1">
        <v>0.7</v>
      </c>
      <c r="I107" s="1">
        <v>0</v>
      </c>
      <c r="J107" s="1">
        <v>0.73610772190087992</v>
      </c>
      <c r="K107" s="1">
        <v>0.91732447029497299</v>
      </c>
      <c r="L107" s="1">
        <v>0</v>
      </c>
      <c r="M107" s="1">
        <v>0.98913043478260865</v>
      </c>
      <c r="O107" s="3" t="s">
        <v>802</v>
      </c>
      <c r="Q107" s="3" t="s">
        <v>803</v>
      </c>
      <c r="T107" s="3" t="s">
        <v>701</v>
      </c>
      <c r="U107" s="3" t="s">
        <v>702</v>
      </c>
    </row>
    <row r="108" spans="1:21" x14ac:dyDescent="0.3">
      <c r="A108" s="1"/>
      <c r="B108" s="2" t="s">
        <v>279</v>
      </c>
      <c r="C108" s="1" t="s">
        <v>279</v>
      </c>
      <c r="D108" s="1" t="s">
        <v>279</v>
      </c>
      <c r="E108" s="1" t="s">
        <v>279</v>
      </c>
      <c r="F108" s="1">
        <v>0</v>
      </c>
      <c r="G108" s="1">
        <v>0</v>
      </c>
      <c r="H108" s="1">
        <v>0</v>
      </c>
      <c r="I108" s="1">
        <v>0</v>
      </c>
      <c r="L108" s="1">
        <v>0</v>
      </c>
      <c r="M108" s="1">
        <v>0</v>
      </c>
      <c r="O108" s="3" t="s">
        <v>279</v>
      </c>
      <c r="Q108" s="3" t="s">
        <v>19</v>
      </c>
      <c r="T108" s="3" t="s">
        <v>279</v>
      </c>
      <c r="U108" s="3" t="s">
        <v>19</v>
      </c>
    </row>
    <row r="109" spans="1:21" ht="27" x14ac:dyDescent="0.3">
      <c r="A109" s="1" t="s">
        <v>280</v>
      </c>
      <c r="B109" s="2" t="s">
        <v>281</v>
      </c>
      <c r="C109" s="1" t="s">
        <v>90</v>
      </c>
      <c r="D109" s="1" t="s">
        <v>282</v>
      </c>
      <c r="E109" s="1" t="s">
        <v>283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O109" s="3" t="s">
        <v>804</v>
      </c>
      <c r="Q109" s="3" t="s">
        <v>805</v>
      </c>
      <c r="T109" s="3" t="s">
        <v>283</v>
      </c>
      <c r="U109" s="3" t="s">
        <v>19</v>
      </c>
    </row>
    <row r="110" spans="1:21" ht="36" x14ac:dyDescent="0.3">
      <c r="A110" s="1" t="s">
        <v>284</v>
      </c>
      <c r="B110" s="2" t="s">
        <v>285</v>
      </c>
      <c r="C110" s="1" t="s">
        <v>11</v>
      </c>
      <c r="D110" s="1" t="s">
        <v>286</v>
      </c>
      <c r="E110" s="1" t="s">
        <v>287</v>
      </c>
      <c r="F110" s="1">
        <v>0.9</v>
      </c>
      <c r="G110" s="1">
        <v>0.7</v>
      </c>
      <c r="H110" s="1">
        <v>0.5</v>
      </c>
      <c r="I110" s="1">
        <v>0.49</v>
      </c>
      <c r="J110" s="1">
        <v>0.40664251207729468</v>
      </c>
      <c r="K110" s="1">
        <v>0.50646135265700476</v>
      </c>
      <c r="L110" s="1">
        <v>0</v>
      </c>
      <c r="M110" s="1">
        <v>0.66835748792270533</v>
      </c>
      <c r="O110" s="3" t="s">
        <v>865</v>
      </c>
      <c r="Q110" s="3" t="s">
        <v>562</v>
      </c>
      <c r="T110" s="3" t="s">
        <v>287</v>
      </c>
      <c r="U110" s="3" t="s">
        <v>19</v>
      </c>
    </row>
    <row r="111" spans="1:21" ht="27" x14ac:dyDescent="0.3">
      <c r="A111" s="1" t="s">
        <v>288</v>
      </c>
      <c r="B111" s="2" t="s">
        <v>289</v>
      </c>
      <c r="C111" s="1" t="s">
        <v>11</v>
      </c>
      <c r="D111" s="1" t="s">
        <v>290</v>
      </c>
      <c r="E111" s="1" t="s">
        <v>291</v>
      </c>
      <c r="F111" s="1">
        <v>0.9</v>
      </c>
      <c r="G111" s="1">
        <v>0.89</v>
      </c>
      <c r="H111" s="1">
        <v>0.7</v>
      </c>
      <c r="I111" s="1">
        <v>0</v>
      </c>
      <c r="J111" s="1">
        <v>0.75208516242317835</v>
      </c>
      <c r="K111" s="1">
        <v>1</v>
      </c>
      <c r="L111" s="1">
        <v>0</v>
      </c>
      <c r="M111" s="1">
        <v>2.1029411764705883</v>
      </c>
      <c r="O111" s="3" t="s">
        <v>563</v>
      </c>
      <c r="Q111" s="3" t="s">
        <v>564</v>
      </c>
      <c r="T111" s="3" t="s">
        <v>291</v>
      </c>
      <c r="U111" s="3" t="s">
        <v>19</v>
      </c>
    </row>
    <row r="112" spans="1:21" ht="27" x14ac:dyDescent="0.3">
      <c r="A112" s="1" t="s">
        <v>292</v>
      </c>
      <c r="B112" s="2" t="s">
        <v>293</v>
      </c>
      <c r="C112" s="1" t="s">
        <v>11</v>
      </c>
      <c r="D112" s="1" t="s">
        <v>294</v>
      </c>
      <c r="E112" s="1" t="s">
        <v>295</v>
      </c>
      <c r="F112" s="1">
        <v>0.02</v>
      </c>
      <c r="G112" s="1">
        <v>0.03</v>
      </c>
      <c r="H112" s="1">
        <v>0.04</v>
      </c>
      <c r="I112" s="1">
        <v>0.05</v>
      </c>
      <c r="J112" s="1">
        <v>3.7491629584050891E-3</v>
      </c>
      <c r="K112" s="1">
        <v>4.080210976762701E-3</v>
      </c>
      <c r="L112" s="1">
        <v>0</v>
      </c>
      <c r="M112" s="1">
        <v>8.9285714285714281E-3</v>
      </c>
      <c r="O112" s="3" t="s">
        <v>866</v>
      </c>
      <c r="Q112" s="3" t="s">
        <v>867</v>
      </c>
      <c r="T112" s="3" t="s">
        <v>295</v>
      </c>
      <c r="U112" s="3" t="s">
        <v>19</v>
      </c>
    </row>
    <row r="113" spans="1:21" x14ac:dyDescent="0.3">
      <c r="O113" s="3" t="s">
        <v>19</v>
      </c>
      <c r="Q113" s="3" t="s">
        <v>19</v>
      </c>
      <c r="T113" s="3" t="s">
        <v>19</v>
      </c>
      <c r="U113" s="3" t="s">
        <v>19</v>
      </c>
    </row>
    <row r="114" spans="1:21" x14ac:dyDescent="0.3">
      <c r="A114" s="4" t="s">
        <v>326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O114" s="3" t="s">
        <v>19</v>
      </c>
      <c r="Q114" s="3" t="s">
        <v>19</v>
      </c>
      <c r="T114" s="3" t="s">
        <v>19</v>
      </c>
      <c r="U114" s="3" t="s">
        <v>19</v>
      </c>
    </row>
    <row r="115" spans="1:21" x14ac:dyDescent="0.3">
      <c r="A115" s="5" t="s">
        <v>15</v>
      </c>
      <c r="B115" s="2" t="s">
        <v>0</v>
      </c>
      <c r="C115" s="1" t="s">
        <v>2</v>
      </c>
      <c r="D115" s="1" t="s">
        <v>1</v>
      </c>
      <c r="E115" s="1" t="s">
        <v>20</v>
      </c>
      <c r="F115" s="1" t="s">
        <v>3</v>
      </c>
      <c r="G115" s="1" t="s">
        <v>4</v>
      </c>
      <c r="H115" s="1" t="s">
        <v>5</v>
      </c>
      <c r="I115" s="1" t="s">
        <v>6</v>
      </c>
      <c r="J115" s="1" t="s">
        <v>7</v>
      </c>
      <c r="K115" s="1" t="s">
        <v>8</v>
      </c>
      <c r="L115" s="1" t="s">
        <v>9</v>
      </c>
      <c r="M115" s="1" t="s">
        <v>10</v>
      </c>
      <c r="O115" s="7" t="s">
        <v>1</v>
      </c>
      <c r="P115" s="10"/>
      <c r="Q115" s="3" t="s">
        <v>19</v>
      </c>
      <c r="T115" s="7" t="s">
        <v>20</v>
      </c>
      <c r="U115" s="3" t="s">
        <v>19</v>
      </c>
    </row>
    <row r="116" spans="1:21" ht="27" x14ac:dyDescent="0.3">
      <c r="A116" s="1" t="s">
        <v>297</v>
      </c>
      <c r="B116" s="2" t="s">
        <v>298</v>
      </c>
      <c r="C116" s="1" t="s">
        <v>14</v>
      </c>
      <c r="D116" s="1" t="s">
        <v>299</v>
      </c>
      <c r="E116" s="1" t="s">
        <v>300</v>
      </c>
      <c r="F116" s="1">
        <v>0</v>
      </c>
      <c r="G116" s="1">
        <v>1</v>
      </c>
      <c r="H116" s="1">
        <v>2</v>
      </c>
      <c r="I116" s="1">
        <v>1.6</v>
      </c>
      <c r="J116" s="1">
        <v>1</v>
      </c>
      <c r="K116" s="1">
        <v>0</v>
      </c>
      <c r="L116" s="1">
        <v>0</v>
      </c>
      <c r="M116" s="1">
        <v>8</v>
      </c>
      <c r="O116" s="3" t="s">
        <v>299</v>
      </c>
      <c r="Q116" s="3" t="s">
        <v>19</v>
      </c>
      <c r="T116" s="3" t="s">
        <v>868</v>
      </c>
      <c r="U116" s="3" t="s">
        <v>704</v>
      </c>
    </row>
    <row r="117" spans="1:21" ht="18" x14ac:dyDescent="0.3">
      <c r="A117" s="1" t="s">
        <v>301</v>
      </c>
      <c r="B117" s="2" t="s">
        <v>302</v>
      </c>
      <c r="C117" s="1" t="s">
        <v>11</v>
      </c>
      <c r="D117" s="1" t="s">
        <v>303</v>
      </c>
      <c r="E117" s="1" t="s">
        <v>304</v>
      </c>
      <c r="F117" s="1">
        <v>5.0000000000000001E-3</v>
      </c>
      <c r="G117" s="1">
        <v>5.1000000000000004E-3</v>
      </c>
      <c r="H117" s="1">
        <v>8.9999999999999993E-3</v>
      </c>
      <c r="I117" s="1">
        <v>8.9999999999999993E-3</v>
      </c>
      <c r="J117" s="1">
        <v>7.5844764571428162E-4</v>
      </c>
      <c r="K117" s="1">
        <v>3.5590813907888301E-4</v>
      </c>
      <c r="L117" s="1">
        <v>2.1467538090982288E-10</v>
      </c>
      <c r="M117" s="1">
        <v>2.9526618024619477E-3</v>
      </c>
      <c r="O117" s="3" t="s">
        <v>567</v>
      </c>
      <c r="Q117" s="3" t="s">
        <v>766</v>
      </c>
      <c r="T117" s="3" t="s">
        <v>869</v>
      </c>
      <c r="U117" s="3" t="s">
        <v>706</v>
      </c>
    </row>
    <row r="118" spans="1:21" ht="18" x14ac:dyDescent="0.3">
      <c r="A118" s="1" t="s">
        <v>305</v>
      </c>
      <c r="B118" s="2" t="s">
        <v>306</v>
      </c>
      <c r="C118" s="1" t="s">
        <v>11</v>
      </c>
      <c r="D118" s="1" t="s">
        <v>307</v>
      </c>
      <c r="E118" s="1" t="s">
        <v>308</v>
      </c>
      <c r="F118" s="1">
        <v>0.1</v>
      </c>
      <c r="G118" s="1">
        <v>0.10050000000000001</v>
      </c>
      <c r="H118" s="1">
        <v>0.15</v>
      </c>
      <c r="I118" s="1">
        <v>0.16</v>
      </c>
      <c r="J118" s="1">
        <v>3.8392843896672829E-2</v>
      </c>
      <c r="K118" s="1">
        <v>2.1745064874231335E-2</v>
      </c>
      <c r="L118" s="1">
        <v>9.422767564949976E-3</v>
      </c>
      <c r="M118" s="1">
        <v>9.2011681036122089E-2</v>
      </c>
      <c r="O118" s="3" t="s">
        <v>870</v>
      </c>
      <c r="Q118" s="3" t="s">
        <v>570</v>
      </c>
      <c r="R118" s="3" t="s">
        <v>905</v>
      </c>
      <c r="T118" s="3" t="s">
        <v>707</v>
      </c>
      <c r="U118" s="3" t="s">
        <v>708</v>
      </c>
    </row>
    <row r="119" spans="1:21" ht="27" x14ac:dyDescent="0.3">
      <c r="A119" s="1" t="s">
        <v>309</v>
      </c>
      <c r="B119" s="2" t="s">
        <v>310</v>
      </c>
      <c r="C119" s="1" t="s">
        <v>11</v>
      </c>
      <c r="D119" s="1" t="s">
        <v>311</v>
      </c>
      <c r="E119" s="1" t="s">
        <v>312</v>
      </c>
      <c r="F119" s="1">
        <v>3.0000000000000001E-5</v>
      </c>
      <c r="G119" s="1">
        <v>3.0000000000000001E-5</v>
      </c>
      <c r="H119" s="1">
        <v>4.0000000000000003E-5</v>
      </c>
      <c r="I119" s="1">
        <v>4.0000000000000003E-5</v>
      </c>
      <c r="J119" s="1">
        <v>6.4555066388556207E-8</v>
      </c>
      <c r="K119" s="1">
        <v>5.4838002575920067E-10</v>
      </c>
      <c r="L119" s="1">
        <v>0</v>
      </c>
      <c r="M119" s="1">
        <v>6.4050122271678261E-7</v>
      </c>
      <c r="O119" s="3" t="s">
        <v>571</v>
      </c>
      <c r="Q119" s="3" t="s">
        <v>871</v>
      </c>
      <c r="R119" s="3" t="s">
        <v>905</v>
      </c>
      <c r="T119" s="3" t="s">
        <v>872</v>
      </c>
      <c r="U119" s="3" t="s">
        <v>710</v>
      </c>
    </row>
    <row r="120" spans="1:21" ht="18" x14ac:dyDescent="0.3">
      <c r="A120" s="1" t="s">
        <v>313</v>
      </c>
      <c r="B120" s="2" t="s">
        <v>314</v>
      </c>
      <c r="C120" s="1" t="s">
        <v>90</v>
      </c>
      <c r="D120" s="1" t="s">
        <v>315</v>
      </c>
      <c r="E120" s="1" t="s">
        <v>316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O120" s="3" t="s">
        <v>315</v>
      </c>
      <c r="Q120" s="3" t="s">
        <v>19</v>
      </c>
      <c r="T120" s="3" t="s">
        <v>873</v>
      </c>
      <c r="U120" s="3" t="s">
        <v>19</v>
      </c>
    </row>
    <row r="121" spans="1:21" ht="18" x14ac:dyDescent="0.3">
      <c r="A121" s="1" t="s">
        <v>317</v>
      </c>
      <c r="B121" s="2" t="s">
        <v>318</v>
      </c>
      <c r="C121" s="1" t="s">
        <v>11</v>
      </c>
      <c r="D121" s="1" t="s">
        <v>319</v>
      </c>
      <c r="E121" s="1" t="s">
        <v>320</v>
      </c>
      <c r="F121" s="1">
        <v>5.0000000000000001E-3</v>
      </c>
      <c r="G121" s="1">
        <v>5.0000000000000001E-3</v>
      </c>
      <c r="H121" s="1">
        <v>8.9999999999999993E-3</v>
      </c>
      <c r="I121" s="1">
        <v>8.9999999999999993E-3</v>
      </c>
      <c r="J121" s="1">
        <v>0.96435016251300287</v>
      </c>
      <c r="K121" s="1">
        <v>0.99999999334268086</v>
      </c>
      <c r="L121" s="1">
        <v>8.2862814529172102E-3</v>
      </c>
      <c r="M121" s="1">
        <v>2.0968223037934473</v>
      </c>
      <c r="O121" s="3" t="s">
        <v>874</v>
      </c>
      <c r="Q121" s="3" t="s">
        <v>574</v>
      </c>
      <c r="T121" s="3" t="s">
        <v>711</v>
      </c>
      <c r="U121" s="3" t="s">
        <v>875</v>
      </c>
    </row>
    <row r="122" spans="1:21" ht="18" x14ac:dyDescent="0.3">
      <c r="A122" s="1" t="s">
        <v>321</v>
      </c>
      <c r="B122" s="2" t="s">
        <v>322</v>
      </c>
      <c r="C122" s="1" t="s">
        <v>323</v>
      </c>
      <c r="D122" s="1" t="s">
        <v>324</v>
      </c>
      <c r="E122" s="1" t="s">
        <v>325</v>
      </c>
      <c r="F122" s="1">
        <v>0.9</v>
      </c>
      <c r="G122" s="1">
        <v>0.9</v>
      </c>
      <c r="H122" s="1">
        <v>0.8</v>
      </c>
      <c r="I122" s="1">
        <v>0.8</v>
      </c>
      <c r="J122" s="1">
        <v>1</v>
      </c>
      <c r="K122" s="1">
        <v>1</v>
      </c>
      <c r="L122" s="1">
        <v>1</v>
      </c>
      <c r="M122" s="1">
        <v>1</v>
      </c>
      <c r="O122" s="3" t="s">
        <v>575</v>
      </c>
      <c r="Q122" s="3" t="s">
        <v>576</v>
      </c>
      <c r="T122" s="3" t="s">
        <v>876</v>
      </c>
      <c r="U122" s="3" t="s">
        <v>877</v>
      </c>
    </row>
    <row r="123" spans="1:21" x14ac:dyDescent="0.3">
      <c r="O123" s="3" t="s">
        <v>19</v>
      </c>
      <c r="Q123" s="3" t="s">
        <v>19</v>
      </c>
      <c r="T123" s="3" t="s">
        <v>19</v>
      </c>
      <c r="U123" s="3" t="s">
        <v>19</v>
      </c>
    </row>
    <row r="124" spans="1:21" x14ac:dyDescent="0.3">
      <c r="A124" s="4" t="s">
        <v>346</v>
      </c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O124" s="3" t="s">
        <v>19</v>
      </c>
      <c r="Q124" s="3" t="s">
        <v>19</v>
      </c>
      <c r="T124" s="3" t="s">
        <v>19</v>
      </c>
      <c r="U124" s="3" t="s">
        <v>19</v>
      </c>
    </row>
    <row r="125" spans="1:21" x14ac:dyDescent="0.3">
      <c r="A125" s="5" t="s">
        <v>15</v>
      </c>
      <c r="B125" s="2" t="s">
        <v>0</v>
      </c>
      <c r="C125" s="1" t="s">
        <v>2</v>
      </c>
      <c r="D125" s="1" t="s">
        <v>1</v>
      </c>
      <c r="E125" s="1" t="s">
        <v>20</v>
      </c>
      <c r="F125" s="1" t="s">
        <v>3</v>
      </c>
      <c r="G125" s="1" t="s">
        <v>4</v>
      </c>
      <c r="H125" s="1" t="s">
        <v>5</v>
      </c>
      <c r="I125" s="1" t="s">
        <v>6</v>
      </c>
      <c r="J125" s="1" t="s">
        <v>7</v>
      </c>
      <c r="K125" s="1" t="s">
        <v>8</v>
      </c>
      <c r="L125" s="1" t="s">
        <v>9</v>
      </c>
      <c r="M125" s="1" t="s">
        <v>10</v>
      </c>
      <c r="O125" s="7" t="s">
        <v>1</v>
      </c>
      <c r="P125" s="10"/>
      <c r="Q125" s="3" t="s">
        <v>19</v>
      </c>
      <c r="T125" s="7" t="s">
        <v>20</v>
      </c>
      <c r="U125" s="3" t="s">
        <v>19</v>
      </c>
    </row>
    <row r="126" spans="1:21" ht="27" x14ac:dyDescent="0.3">
      <c r="A126" s="1" t="s">
        <v>327</v>
      </c>
      <c r="B126" s="2" t="s">
        <v>328</v>
      </c>
      <c r="C126" s="1" t="s">
        <v>14</v>
      </c>
      <c r="D126" s="1" t="s">
        <v>329</v>
      </c>
      <c r="E126" s="1" t="s">
        <v>330</v>
      </c>
      <c r="F126" s="1">
        <v>1</v>
      </c>
      <c r="G126" s="1">
        <v>0</v>
      </c>
      <c r="H126" s="1">
        <v>0</v>
      </c>
      <c r="I126" s="1">
        <v>1</v>
      </c>
      <c r="J126" s="1">
        <v>0.67647058823529416</v>
      </c>
      <c r="K126" s="1">
        <v>0.67647058823529416</v>
      </c>
      <c r="L126" s="1">
        <v>0.35294117647058826</v>
      </c>
      <c r="M126" s="1">
        <v>1</v>
      </c>
      <c r="O126" s="3" t="s">
        <v>577</v>
      </c>
      <c r="P126" s="3" t="s">
        <v>905</v>
      </c>
      <c r="Q126" s="3" t="s">
        <v>578</v>
      </c>
      <c r="R126" s="3" t="s">
        <v>905</v>
      </c>
      <c r="T126" s="3" t="s">
        <v>715</v>
      </c>
      <c r="U126" s="3" t="s">
        <v>878</v>
      </c>
    </row>
    <row r="127" spans="1:21" ht="18" x14ac:dyDescent="0.3">
      <c r="A127" s="1" t="s">
        <v>327</v>
      </c>
      <c r="B127" s="2" t="s">
        <v>331</v>
      </c>
      <c r="C127" s="1" t="s">
        <v>11</v>
      </c>
      <c r="D127" s="1" t="s">
        <v>332</v>
      </c>
      <c r="E127" s="1" t="s">
        <v>332</v>
      </c>
      <c r="F127" s="1">
        <v>0.9</v>
      </c>
      <c r="G127" s="1">
        <v>0.8</v>
      </c>
      <c r="H127" s="1">
        <v>0.9</v>
      </c>
      <c r="I127" s="1">
        <v>0.8</v>
      </c>
      <c r="J127" s="1">
        <v>1</v>
      </c>
      <c r="K127" s="1">
        <v>1</v>
      </c>
      <c r="L127" s="1">
        <v>1</v>
      </c>
      <c r="M127" s="1">
        <v>1</v>
      </c>
      <c r="O127" s="3" t="s">
        <v>579</v>
      </c>
      <c r="Q127" s="3" t="s">
        <v>580</v>
      </c>
      <c r="T127" s="3" t="s">
        <v>579</v>
      </c>
      <c r="U127" s="3" t="s">
        <v>580</v>
      </c>
    </row>
    <row r="128" spans="1:21" ht="18" x14ac:dyDescent="0.3">
      <c r="A128" s="1" t="s">
        <v>327</v>
      </c>
      <c r="B128" s="2" t="s">
        <v>333</v>
      </c>
      <c r="C128" s="1" t="s">
        <v>334</v>
      </c>
      <c r="D128" s="1" t="s">
        <v>335</v>
      </c>
      <c r="E128" s="1" t="s">
        <v>336</v>
      </c>
      <c r="F128" s="1">
        <v>1</v>
      </c>
      <c r="G128" s="1">
        <v>1</v>
      </c>
      <c r="H128" s="1">
        <v>3</v>
      </c>
      <c r="I128" s="1">
        <v>3</v>
      </c>
      <c r="J128" s="1">
        <v>1.7106874145006841</v>
      </c>
      <c r="K128" s="1">
        <v>1.7749999999999999</v>
      </c>
      <c r="L128" s="1">
        <v>1.1162790697674418</v>
      </c>
      <c r="M128" s="1">
        <v>2.1764705882352939</v>
      </c>
      <c r="O128" s="3" t="s">
        <v>335</v>
      </c>
      <c r="Q128" s="3" t="s">
        <v>19</v>
      </c>
      <c r="R128" s="3" t="s">
        <v>905</v>
      </c>
      <c r="T128" s="3" t="s">
        <v>879</v>
      </c>
      <c r="U128" s="3" t="s">
        <v>19</v>
      </c>
    </row>
    <row r="129" spans="1:21" ht="18" x14ac:dyDescent="0.3">
      <c r="A129" s="1" t="s">
        <v>327</v>
      </c>
      <c r="B129" s="2" t="s">
        <v>337</v>
      </c>
      <c r="C129" s="1" t="s">
        <v>11</v>
      </c>
      <c r="D129" s="1" t="s">
        <v>338</v>
      </c>
      <c r="E129" s="1" t="s">
        <v>338</v>
      </c>
      <c r="F129" s="1">
        <v>0.8</v>
      </c>
      <c r="G129" s="1">
        <v>0.8</v>
      </c>
      <c r="H129" s="1">
        <v>0.7</v>
      </c>
      <c r="I129" s="1">
        <v>0.7</v>
      </c>
      <c r="J129" s="1">
        <v>0.19816541510221111</v>
      </c>
      <c r="K129" s="1">
        <v>0.21446808510638299</v>
      </c>
      <c r="L129" s="1">
        <v>0.05</v>
      </c>
      <c r="M129" s="1">
        <v>0.31372549019607843</v>
      </c>
      <c r="O129" s="3" t="s">
        <v>581</v>
      </c>
      <c r="Q129" s="3" t="s">
        <v>767</v>
      </c>
      <c r="T129" s="3" t="s">
        <v>581</v>
      </c>
      <c r="U129" s="3" t="s">
        <v>767</v>
      </c>
    </row>
    <row r="130" spans="1:21" ht="27" x14ac:dyDescent="0.3">
      <c r="A130" s="1" t="s">
        <v>327</v>
      </c>
      <c r="B130" s="2" t="s">
        <v>339</v>
      </c>
      <c r="C130" s="1" t="s">
        <v>11</v>
      </c>
      <c r="D130" s="1" t="s">
        <v>340</v>
      </c>
      <c r="E130" s="1" t="s">
        <v>340</v>
      </c>
      <c r="F130" s="1">
        <v>1</v>
      </c>
      <c r="G130" s="1">
        <v>0.9</v>
      </c>
      <c r="H130" s="1">
        <v>0.8</v>
      </c>
      <c r="I130" s="1">
        <v>0.8</v>
      </c>
      <c r="J130" s="1">
        <v>0.98636363636363633</v>
      </c>
      <c r="K130" s="1">
        <v>1</v>
      </c>
      <c r="L130" s="1">
        <v>0.94545454545454544</v>
      </c>
      <c r="M130" s="1">
        <v>1</v>
      </c>
      <c r="O130" s="3" t="s">
        <v>768</v>
      </c>
      <c r="P130" s="3" t="s">
        <v>903</v>
      </c>
      <c r="Q130" s="3" t="s">
        <v>769</v>
      </c>
      <c r="R130" s="3" t="s">
        <v>903</v>
      </c>
      <c r="T130" s="3" t="s">
        <v>768</v>
      </c>
      <c r="U130" s="3" t="s">
        <v>769</v>
      </c>
    </row>
    <row r="131" spans="1:21" ht="27" x14ac:dyDescent="0.3">
      <c r="A131" s="1" t="s">
        <v>327</v>
      </c>
      <c r="B131" s="2" t="s">
        <v>341</v>
      </c>
      <c r="C131" s="1" t="s">
        <v>11</v>
      </c>
      <c r="D131" s="1" t="s">
        <v>342</v>
      </c>
      <c r="E131" s="1" t="s">
        <v>343</v>
      </c>
      <c r="F131" s="1">
        <v>0.02</v>
      </c>
      <c r="G131" s="1">
        <v>0.02</v>
      </c>
      <c r="H131" s="1">
        <v>0.05</v>
      </c>
      <c r="I131" s="1">
        <v>0.05</v>
      </c>
      <c r="L131" s="1">
        <v>0</v>
      </c>
      <c r="M131" s="1">
        <v>0</v>
      </c>
      <c r="O131" s="3" t="s">
        <v>585</v>
      </c>
      <c r="Q131" s="3" t="s">
        <v>586</v>
      </c>
      <c r="T131" s="3" t="s">
        <v>880</v>
      </c>
      <c r="U131" s="3" t="s">
        <v>586</v>
      </c>
    </row>
    <row r="132" spans="1:21" ht="27" x14ac:dyDescent="0.3">
      <c r="A132" s="1" t="s">
        <v>327</v>
      </c>
      <c r="B132" s="2" t="s">
        <v>344</v>
      </c>
      <c r="C132" s="1" t="s">
        <v>11</v>
      </c>
      <c r="D132" s="1" t="s">
        <v>345</v>
      </c>
      <c r="E132" s="1" t="s">
        <v>345</v>
      </c>
      <c r="F132" s="1">
        <v>0.02</v>
      </c>
      <c r="G132" s="1">
        <v>0.02</v>
      </c>
      <c r="H132" s="1">
        <v>0.05</v>
      </c>
      <c r="I132" s="1">
        <v>0.05</v>
      </c>
      <c r="L132" s="1">
        <v>0</v>
      </c>
      <c r="M132" s="1">
        <v>0</v>
      </c>
      <c r="O132" s="3" t="s">
        <v>587</v>
      </c>
      <c r="Q132" s="3" t="s">
        <v>586</v>
      </c>
      <c r="T132" s="3" t="s">
        <v>587</v>
      </c>
      <c r="U132" s="3" t="s">
        <v>586</v>
      </c>
    </row>
    <row r="133" spans="1:21" x14ac:dyDescent="0.3">
      <c r="O133" s="3" t="s">
        <v>19</v>
      </c>
      <c r="Q133" s="3" t="s">
        <v>19</v>
      </c>
      <c r="T133" s="3" t="s">
        <v>19</v>
      </c>
      <c r="U133" s="3" t="s">
        <v>19</v>
      </c>
    </row>
    <row r="134" spans="1:21" x14ac:dyDescent="0.3">
      <c r="A134" s="4" t="s">
        <v>375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O134" s="3" t="s">
        <v>19</v>
      </c>
      <c r="Q134" s="3" t="s">
        <v>19</v>
      </c>
      <c r="T134" s="3" t="s">
        <v>19</v>
      </c>
      <c r="U134" s="3" t="s">
        <v>19</v>
      </c>
    </row>
    <row r="135" spans="1:21" x14ac:dyDescent="0.3">
      <c r="A135" s="5" t="s">
        <v>15</v>
      </c>
      <c r="B135" s="2" t="s">
        <v>0</v>
      </c>
      <c r="C135" s="1" t="s">
        <v>2</v>
      </c>
      <c r="D135" s="1" t="s">
        <v>1</v>
      </c>
      <c r="E135" s="1" t="s">
        <v>20</v>
      </c>
      <c r="F135" s="1" t="s">
        <v>3</v>
      </c>
      <c r="G135" s="1" t="s">
        <v>4</v>
      </c>
      <c r="H135" s="1" t="s">
        <v>5</v>
      </c>
      <c r="I135" s="1" t="s">
        <v>6</v>
      </c>
      <c r="J135" s="1" t="s">
        <v>7</v>
      </c>
      <c r="K135" s="1" t="s">
        <v>8</v>
      </c>
      <c r="L135" s="1" t="s">
        <v>9</v>
      </c>
      <c r="M135" s="1" t="s">
        <v>10</v>
      </c>
      <c r="O135" s="7" t="s">
        <v>1</v>
      </c>
      <c r="P135" s="10"/>
      <c r="Q135" s="3" t="s">
        <v>19</v>
      </c>
      <c r="T135" s="7" t="s">
        <v>20</v>
      </c>
      <c r="U135" s="3" t="s">
        <v>19</v>
      </c>
    </row>
    <row r="136" spans="1:21" x14ac:dyDescent="0.3">
      <c r="A136" s="1" t="s">
        <v>347</v>
      </c>
      <c r="B136" s="2" t="s">
        <v>348</v>
      </c>
      <c r="C136" s="1" t="s">
        <v>11</v>
      </c>
      <c r="D136" s="1" t="s">
        <v>349</v>
      </c>
      <c r="E136" s="1" t="s">
        <v>350</v>
      </c>
      <c r="F136" s="1">
        <v>0.9</v>
      </c>
      <c r="G136" s="1">
        <v>0.89</v>
      </c>
      <c r="H136" s="1">
        <v>0.81</v>
      </c>
      <c r="I136" s="1">
        <v>0.8</v>
      </c>
      <c r="J136" s="1">
        <v>1</v>
      </c>
      <c r="K136" s="1">
        <v>1</v>
      </c>
      <c r="L136" s="1">
        <v>1</v>
      </c>
      <c r="M136" s="1">
        <v>1</v>
      </c>
      <c r="O136" s="3" t="s">
        <v>881</v>
      </c>
      <c r="Q136" s="3" t="s">
        <v>770</v>
      </c>
      <c r="T136" s="3" t="s">
        <v>718</v>
      </c>
      <c r="U136" s="3" t="s">
        <v>719</v>
      </c>
    </row>
    <row r="137" spans="1:21" ht="27" x14ac:dyDescent="0.3">
      <c r="A137" s="1" t="s">
        <v>351</v>
      </c>
      <c r="B137" s="2" t="s">
        <v>352</v>
      </c>
      <c r="C137" s="1" t="s">
        <v>169</v>
      </c>
      <c r="D137" s="1" t="s">
        <v>353</v>
      </c>
      <c r="E137" s="1" t="s">
        <v>354</v>
      </c>
      <c r="F137" s="1">
        <v>1</v>
      </c>
      <c r="G137" s="1">
        <v>1.01</v>
      </c>
      <c r="H137" s="1">
        <v>1.1000000000000001</v>
      </c>
      <c r="I137" s="1">
        <v>1.1000000000000001</v>
      </c>
      <c r="J137" s="1">
        <v>0.60472999943686778</v>
      </c>
      <c r="K137" s="1">
        <v>0.67532467532467533</v>
      </c>
      <c r="L137" s="1">
        <v>0</v>
      </c>
      <c r="M137" s="1">
        <v>0.94117647058823528</v>
      </c>
      <c r="O137" s="3" t="s">
        <v>590</v>
      </c>
      <c r="Q137" s="3" t="s">
        <v>591</v>
      </c>
      <c r="T137" s="3" t="s">
        <v>720</v>
      </c>
      <c r="U137" s="3" t="s">
        <v>721</v>
      </c>
    </row>
    <row r="138" spans="1:21" ht="18" x14ac:dyDescent="0.3">
      <c r="A138" s="1" t="s">
        <v>355</v>
      </c>
      <c r="B138" s="2" t="s">
        <v>356</v>
      </c>
      <c r="C138" s="1" t="s">
        <v>12</v>
      </c>
      <c r="D138" s="1" t="s">
        <v>357</v>
      </c>
      <c r="E138" s="1" t="s">
        <v>358</v>
      </c>
      <c r="F138" s="1">
        <v>1</v>
      </c>
      <c r="G138" s="1">
        <v>1</v>
      </c>
      <c r="H138" s="1">
        <v>2</v>
      </c>
      <c r="I138" s="1">
        <v>3</v>
      </c>
      <c r="J138" s="1">
        <v>0.93999999999999984</v>
      </c>
      <c r="K138" s="1">
        <v>1</v>
      </c>
      <c r="L138" s="1">
        <v>0.33333333333333331</v>
      </c>
      <c r="M138" s="1">
        <v>1.4</v>
      </c>
      <c r="O138" s="3" t="s">
        <v>592</v>
      </c>
      <c r="Q138" s="3" t="s">
        <v>882</v>
      </c>
      <c r="T138" s="3" t="s">
        <v>722</v>
      </c>
      <c r="U138" s="3" t="s">
        <v>723</v>
      </c>
    </row>
    <row r="139" spans="1:21" ht="18" x14ac:dyDescent="0.3">
      <c r="A139" s="1" t="s">
        <v>359</v>
      </c>
      <c r="B139" s="2" t="s">
        <v>360</v>
      </c>
      <c r="C139" s="1" t="s">
        <v>11</v>
      </c>
      <c r="D139" s="1" t="s">
        <v>361</v>
      </c>
      <c r="E139" s="1" t="s">
        <v>362</v>
      </c>
      <c r="F139" s="1">
        <v>0.9</v>
      </c>
      <c r="G139" s="1">
        <v>0.89</v>
      </c>
      <c r="H139" s="1">
        <v>0.81</v>
      </c>
      <c r="I139" s="1">
        <v>0.8</v>
      </c>
      <c r="J139" s="1">
        <v>1</v>
      </c>
      <c r="K139" s="1">
        <v>1</v>
      </c>
      <c r="L139" s="1">
        <v>1</v>
      </c>
      <c r="M139" s="1">
        <v>1</v>
      </c>
      <c r="O139" s="3" t="s">
        <v>594</v>
      </c>
      <c r="Q139" s="3" t="s">
        <v>771</v>
      </c>
      <c r="T139" s="3" t="s">
        <v>724</v>
      </c>
      <c r="U139" s="3" t="s">
        <v>725</v>
      </c>
    </row>
    <row r="140" spans="1:21" ht="18" x14ac:dyDescent="0.3">
      <c r="A140" s="1" t="s">
        <v>363</v>
      </c>
      <c r="B140" s="2" t="s">
        <v>364</v>
      </c>
      <c r="C140" s="1" t="s">
        <v>11</v>
      </c>
      <c r="D140" s="1" t="s">
        <v>365</v>
      </c>
      <c r="E140" s="1" t="s">
        <v>366</v>
      </c>
      <c r="F140" s="1">
        <v>0.9</v>
      </c>
      <c r="G140" s="1">
        <v>0.89</v>
      </c>
      <c r="H140" s="1">
        <v>0.81</v>
      </c>
      <c r="I140" s="1">
        <v>0.8</v>
      </c>
      <c r="J140" s="1">
        <v>1</v>
      </c>
      <c r="K140" s="1">
        <v>1</v>
      </c>
      <c r="L140" s="1">
        <v>1</v>
      </c>
      <c r="M140" s="1">
        <v>1</v>
      </c>
      <c r="O140" s="3" t="s">
        <v>883</v>
      </c>
      <c r="Q140" s="3" t="s">
        <v>884</v>
      </c>
      <c r="T140" s="3" t="s">
        <v>726</v>
      </c>
      <c r="U140" s="3" t="s">
        <v>727</v>
      </c>
    </row>
    <row r="141" spans="1:21" ht="27" x14ac:dyDescent="0.3">
      <c r="A141" s="1" t="s">
        <v>367</v>
      </c>
      <c r="B141" s="2" t="s">
        <v>368</v>
      </c>
      <c r="C141" s="1" t="s">
        <v>11</v>
      </c>
      <c r="D141" s="1" t="s">
        <v>369</v>
      </c>
      <c r="E141" s="1" t="s">
        <v>370</v>
      </c>
      <c r="F141" s="1">
        <v>0.9</v>
      </c>
      <c r="G141" s="1">
        <v>0.89</v>
      </c>
      <c r="H141" s="1">
        <v>0.81</v>
      </c>
      <c r="I141" s="1">
        <v>0.8</v>
      </c>
      <c r="J141" s="1">
        <v>0.89279647570571308</v>
      </c>
      <c r="K141" s="1">
        <v>0.9029319498069498</v>
      </c>
      <c r="L141" s="1">
        <v>0.80314960629921262</v>
      </c>
      <c r="M141" s="1">
        <v>1</v>
      </c>
      <c r="O141" s="3" t="s">
        <v>885</v>
      </c>
      <c r="Q141" s="3" t="s">
        <v>886</v>
      </c>
      <c r="T141" s="3" t="s">
        <v>728</v>
      </c>
      <c r="U141" s="3" t="s">
        <v>729</v>
      </c>
    </row>
    <row r="142" spans="1:21" ht="18" x14ac:dyDescent="0.3">
      <c r="A142" s="1" t="s">
        <v>371</v>
      </c>
      <c r="B142" s="2" t="s">
        <v>372</v>
      </c>
      <c r="C142" s="1" t="s">
        <v>11</v>
      </c>
      <c r="D142" s="1" t="s">
        <v>373</v>
      </c>
      <c r="E142" s="1" t="s">
        <v>374</v>
      </c>
      <c r="F142" s="1">
        <v>0.9</v>
      </c>
      <c r="G142" s="1">
        <v>0.89</v>
      </c>
      <c r="H142" s="1">
        <v>0.81</v>
      </c>
      <c r="I142" s="1">
        <v>0.8</v>
      </c>
      <c r="J142" s="1">
        <v>0.95612772240679222</v>
      </c>
      <c r="K142" s="1">
        <v>1</v>
      </c>
      <c r="L142" s="1">
        <v>0.37777777777777777</v>
      </c>
      <c r="M142" s="1">
        <v>1.0930232558139534</v>
      </c>
      <c r="O142" s="3" t="s">
        <v>772</v>
      </c>
      <c r="Q142" s="3" t="s">
        <v>601</v>
      </c>
      <c r="T142" s="3" t="s">
        <v>730</v>
      </c>
      <c r="U142" s="3" t="s">
        <v>729</v>
      </c>
    </row>
    <row r="143" spans="1:21" x14ac:dyDescent="0.3">
      <c r="O143" s="3" t="s">
        <v>19</v>
      </c>
      <c r="Q143" s="3" t="s">
        <v>19</v>
      </c>
      <c r="T143" s="3" t="s">
        <v>19</v>
      </c>
      <c r="U143" s="3" t="s">
        <v>19</v>
      </c>
    </row>
    <row r="144" spans="1:21" x14ac:dyDescent="0.3">
      <c r="A144" s="4" t="s">
        <v>410</v>
      </c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O144" s="3" t="s">
        <v>19</v>
      </c>
      <c r="Q144" s="3" t="s">
        <v>19</v>
      </c>
      <c r="T144" s="3" t="s">
        <v>19</v>
      </c>
      <c r="U144" s="3" t="s">
        <v>19</v>
      </c>
    </row>
    <row r="145" spans="1:21" x14ac:dyDescent="0.3">
      <c r="A145" s="5" t="s">
        <v>15</v>
      </c>
      <c r="B145" s="2" t="s">
        <v>0</v>
      </c>
      <c r="C145" s="1" t="s">
        <v>2</v>
      </c>
      <c r="D145" s="1" t="s">
        <v>1</v>
      </c>
      <c r="E145" s="1" t="s">
        <v>20</v>
      </c>
      <c r="F145" s="1" t="s">
        <v>3</v>
      </c>
      <c r="G145" s="1" t="s">
        <v>4</v>
      </c>
      <c r="H145" s="1" t="s">
        <v>5</v>
      </c>
      <c r="I145" s="1" t="s">
        <v>6</v>
      </c>
      <c r="J145" s="1" t="s">
        <v>7</v>
      </c>
      <c r="K145" s="1" t="s">
        <v>8</v>
      </c>
      <c r="L145" s="1" t="s">
        <v>9</v>
      </c>
      <c r="M145" s="1" t="s">
        <v>10</v>
      </c>
      <c r="O145" s="7" t="s">
        <v>1</v>
      </c>
      <c r="P145" s="10"/>
      <c r="Q145" s="3" t="s">
        <v>19</v>
      </c>
      <c r="T145" s="7" t="s">
        <v>20</v>
      </c>
      <c r="U145" s="3" t="s">
        <v>19</v>
      </c>
    </row>
    <row r="146" spans="1:21" ht="18" x14ac:dyDescent="0.3">
      <c r="A146" s="1" t="s">
        <v>376</v>
      </c>
      <c r="B146" s="2" t="s">
        <v>377</v>
      </c>
      <c r="C146" s="1" t="s">
        <v>11</v>
      </c>
      <c r="D146" s="1" t="s">
        <v>378</v>
      </c>
      <c r="E146" s="1" t="s">
        <v>379</v>
      </c>
      <c r="F146" s="1">
        <v>60</v>
      </c>
      <c r="G146" s="1">
        <v>61</v>
      </c>
      <c r="H146" s="1">
        <v>79</v>
      </c>
      <c r="I146" s="1">
        <v>80</v>
      </c>
      <c r="J146" s="1">
        <v>64.935394706358181</v>
      </c>
      <c r="K146" s="1">
        <v>65.200694338801796</v>
      </c>
      <c r="L146" s="1">
        <v>52.541731485504805</v>
      </c>
      <c r="M146" s="1">
        <v>80.689895814357101</v>
      </c>
      <c r="O146" s="3" t="s">
        <v>773</v>
      </c>
      <c r="P146" s="3" t="s">
        <v>903</v>
      </c>
      <c r="Q146" s="3" t="s">
        <v>603</v>
      </c>
      <c r="R146" s="3" t="s">
        <v>903</v>
      </c>
      <c r="T146" s="3" t="s">
        <v>731</v>
      </c>
      <c r="U146" s="3" t="s">
        <v>732</v>
      </c>
    </row>
    <row r="147" spans="1:21" ht="18" x14ac:dyDescent="0.3">
      <c r="A147" s="1" t="s">
        <v>380</v>
      </c>
      <c r="B147" s="2" t="s">
        <v>381</v>
      </c>
      <c r="C147" s="1" t="s">
        <v>11</v>
      </c>
      <c r="D147" s="1" t="s">
        <v>382</v>
      </c>
      <c r="E147" s="1" t="s">
        <v>379</v>
      </c>
      <c r="F147" s="1">
        <v>20</v>
      </c>
      <c r="G147" s="1">
        <v>11.1</v>
      </c>
      <c r="H147" s="1">
        <v>19</v>
      </c>
      <c r="I147" s="1">
        <v>10</v>
      </c>
      <c r="J147" s="1">
        <v>15.682657600675473</v>
      </c>
      <c r="K147" s="1">
        <v>17.080347415600265</v>
      </c>
      <c r="L147" s="1">
        <v>6.7335215185873212</v>
      </c>
      <c r="M147" s="1">
        <v>21.002211041920688</v>
      </c>
      <c r="O147" s="3" t="s">
        <v>604</v>
      </c>
      <c r="P147" s="3" t="s">
        <v>903</v>
      </c>
      <c r="Q147" s="3" t="s">
        <v>605</v>
      </c>
      <c r="R147" s="3" t="s">
        <v>903</v>
      </c>
      <c r="T147" s="3" t="s">
        <v>731</v>
      </c>
      <c r="U147" s="3" t="s">
        <v>732</v>
      </c>
    </row>
    <row r="148" spans="1:21" ht="18" x14ac:dyDescent="0.3">
      <c r="A148" s="1" t="s">
        <v>383</v>
      </c>
      <c r="B148" s="2" t="s">
        <v>384</v>
      </c>
      <c r="C148" s="1" t="s">
        <v>16</v>
      </c>
      <c r="D148" s="1" t="s">
        <v>385</v>
      </c>
      <c r="E148" s="1" t="s">
        <v>386</v>
      </c>
      <c r="F148" s="1">
        <v>90</v>
      </c>
      <c r="G148" s="1">
        <v>91</v>
      </c>
      <c r="H148" s="1">
        <v>180</v>
      </c>
      <c r="I148" s="1">
        <v>181</v>
      </c>
      <c r="J148" s="1">
        <v>175.51918407352909</v>
      </c>
      <c r="K148" s="1">
        <v>176.04305001338298</v>
      </c>
      <c r="L148" s="1">
        <v>158.32561509736001</v>
      </c>
      <c r="M148" s="1">
        <v>188.97492125739666</v>
      </c>
      <c r="O148" s="3" t="s">
        <v>606</v>
      </c>
      <c r="P148" s="3" t="s">
        <v>903</v>
      </c>
      <c r="Q148" s="3" t="s">
        <v>607</v>
      </c>
      <c r="R148" s="3" t="s">
        <v>903</v>
      </c>
      <c r="T148" s="3" t="s">
        <v>733</v>
      </c>
      <c r="U148" s="3" t="s">
        <v>732</v>
      </c>
    </row>
    <row r="149" spans="1:21" ht="18" x14ac:dyDescent="0.3">
      <c r="A149" s="1" t="s">
        <v>387</v>
      </c>
      <c r="B149" s="2" t="s">
        <v>388</v>
      </c>
      <c r="C149" s="1" t="s">
        <v>11</v>
      </c>
      <c r="D149" s="1" t="s">
        <v>389</v>
      </c>
      <c r="E149" s="1" t="s">
        <v>379</v>
      </c>
      <c r="F149" s="1">
        <v>90</v>
      </c>
      <c r="G149" s="1">
        <v>80</v>
      </c>
      <c r="H149" s="1">
        <v>89</v>
      </c>
      <c r="I149" s="1">
        <v>79</v>
      </c>
      <c r="J149" s="1">
        <v>99.217103343574166</v>
      </c>
      <c r="K149" s="1">
        <v>103.47050045176034</v>
      </c>
      <c r="L149" s="1">
        <v>37.558704643025983</v>
      </c>
      <c r="M149" s="1">
        <v>147.29045554363697</v>
      </c>
      <c r="O149" s="3" t="s">
        <v>608</v>
      </c>
      <c r="P149" s="3" t="s">
        <v>903</v>
      </c>
      <c r="Q149" s="3" t="s">
        <v>609</v>
      </c>
      <c r="T149" s="3" t="s">
        <v>731</v>
      </c>
      <c r="U149" s="3" t="s">
        <v>732</v>
      </c>
    </row>
    <row r="150" spans="1:21" ht="27" x14ac:dyDescent="0.3">
      <c r="A150" s="1" t="s">
        <v>390</v>
      </c>
      <c r="B150" s="2" t="s">
        <v>391</v>
      </c>
      <c r="C150" s="1" t="s">
        <v>11</v>
      </c>
      <c r="D150" s="1" t="s">
        <v>392</v>
      </c>
      <c r="E150" s="1" t="s">
        <v>393</v>
      </c>
      <c r="F150" s="1">
        <v>80</v>
      </c>
      <c r="G150" s="1">
        <v>71</v>
      </c>
      <c r="H150" s="1">
        <v>79</v>
      </c>
      <c r="I150" s="1">
        <v>70</v>
      </c>
      <c r="J150" s="1">
        <v>89.57794719936345</v>
      </c>
      <c r="K150" s="1">
        <v>89.946810795081475</v>
      </c>
      <c r="L150" s="1">
        <v>84.865031193517709</v>
      </c>
      <c r="M150" s="1">
        <v>97.705913508151127</v>
      </c>
      <c r="O150" s="3" t="s">
        <v>610</v>
      </c>
      <c r="P150" s="3" t="s">
        <v>903</v>
      </c>
      <c r="Q150" s="3" t="s">
        <v>611</v>
      </c>
      <c r="R150" s="3" t="s">
        <v>905</v>
      </c>
      <c r="T150" s="3" t="s">
        <v>887</v>
      </c>
      <c r="U150" s="3" t="s">
        <v>888</v>
      </c>
    </row>
    <row r="151" spans="1:21" ht="18" x14ac:dyDescent="0.3">
      <c r="A151" s="1" t="s">
        <v>394</v>
      </c>
      <c r="B151" s="2" t="s">
        <v>395</v>
      </c>
      <c r="C151" s="1" t="s">
        <v>11</v>
      </c>
      <c r="D151" s="1" t="s">
        <v>396</v>
      </c>
      <c r="E151" s="1" t="s">
        <v>397</v>
      </c>
      <c r="F151" s="1">
        <v>25</v>
      </c>
      <c r="G151" s="1">
        <v>26</v>
      </c>
      <c r="H151" s="1">
        <v>40</v>
      </c>
      <c r="I151" s="1">
        <v>41</v>
      </c>
      <c r="J151" s="1">
        <v>28.526469472032026</v>
      </c>
      <c r="K151" s="1">
        <v>12.487649059564195</v>
      </c>
      <c r="L151" s="1">
        <v>3.5335831052288809</v>
      </c>
      <c r="M151" s="1">
        <v>66.634802750461247</v>
      </c>
      <c r="O151" s="3" t="s">
        <v>612</v>
      </c>
      <c r="Q151" s="3" t="s">
        <v>613</v>
      </c>
      <c r="T151" s="3" t="s">
        <v>736</v>
      </c>
      <c r="U151" s="3" t="s">
        <v>889</v>
      </c>
    </row>
    <row r="152" spans="1:21" ht="27" x14ac:dyDescent="0.3">
      <c r="A152" s="1" t="s">
        <v>398</v>
      </c>
      <c r="B152" s="2" t="s">
        <v>399</v>
      </c>
      <c r="C152" s="1" t="s">
        <v>11</v>
      </c>
      <c r="D152" s="1" t="s">
        <v>400</v>
      </c>
      <c r="E152" s="1" t="s">
        <v>401</v>
      </c>
      <c r="F152" s="1">
        <v>20</v>
      </c>
      <c r="G152" s="1">
        <v>21</v>
      </c>
      <c r="H152" s="1">
        <v>30</v>
      </c>
      <c r="I152" s="1">
        <v>31</v>
      </c>
      <c r="J152" s="1">
        <v>11.218396796199237</v>
      </c>
      <c r="K152" s="1">
        <v>11.429550311333085</v>
      </c>
      <c r="L152" s="1">
        <v>2.2940864918488835</v>
      </c>
      <c r="M152" s="1">
        <v>17.075678924775033</v>
      </c>
      <c r="O152" s="3" t="s">
        <v>614</v>
      </c>
      <c r="P152" s="3" t="s">
        <v>903</v>
      </c>
      <c r="Q152" s="3" t="s">
        <v>615</v>
      </c>
      <c r="T152" s="3" t="s">
        <v>736</v>
      </c>
      <c r="U152" s="3" t="s">
        <v>738</v>
      </c>
    </row>
    <row r="153" spans="1:21" ht="18" x14ac:dyDescent="0.3">
      <c r="A153" s="1" t="s">
        <v>402</v>
      </c>
      <c r="B153" s="2" t="s">
        <v>403</v>
      </c>
      <c r="C153" s="1" t="s">
        <v>11</v>
      </c>
      <c r="D153" s="1" t="s">
        <v>404</v>
      </c>
      <c r="E153" s="1" t="s">
        <v>401</v>
      </c>
      <c r="F153" s="1">
        <v>5</v>
      </c>
      <c r="G153" s="1">
        <v>6</v>
      </c>
      <c r="H153" s="1">
        <v>10</v>
      </c>
      <c r="I153" s="1">
        <v>11</v>
      </c>
      <c r="J153" s="1">
        <v>3.1105840616764699</v>
      </c>
      <c r="K153" s="1">
        <v>2</v>
      </c>
      <c r="L153" s="1">
        <v>0.28647747022495634</v>
      </c>
      <c r="M153" s="1">
        <v>8.9524672930480058</v>
      </c>
      <c r="O153" s="3" t="s">
        <v>616</v>
      </c>
      <c r="P153" s="3" t="s">
        <v>903</v>
      </c>
      <c r="Q153" s="3" t="s">
        <v>617</v>
      </c>
      <c r="T153" s="3" t="s">
        <v>736</v>
      </c>
      <c r="U153" s="3" t="s">
        <v>738</v>
      </c>
    </row>
    <row r="154" spans="1:21" ht="18" x14ac:dyDescent="0.3">
      <c r="A154" s="1" t="s">
        <v>405</v>
      </c>
      <c r="B154" s="2" t="s">
        <v>406</v>
      </c>
      <c r="C154" s="1" t="s">
        <v>90</v>
      </c>
      <c r="D154" s="1" t="s">
        <v>411</v>
      </c>
      <c r="E154" s="1" t="s">
        <v>401</v>
      </c>
      <c r="F154" s="1">
        <v>50</v>
      </c>
      <c r="G154" s="1">
        <v>51</v>
      </c>
      <c r="H154" s="1">
        <v>69</v>
      </c>
      <c r="I154" s="1">
        <v>70</v>
      </c>
      <c r="J154" s="1">
        <v>62.967866767857608</v>
      </c>
      <c r="K154" s="1">
        <v>64.174101330498829</v>
      </c>
      <c r="L154" s="1">
        <v>45.661966872687771</v>
      </c>
      <c r="M154" s="1">
        <v>75.773450952881021</v>
      </c>
      <c r="O154" s="3" t="s">
        <v>618</v>
      </c>
      <c r="Q154" s="3" t="s">
        <v>619</v>
      </c>
      <c r="T154" s="3" t="s">
        <v>736</v>
      </c>
      <c r="U154" s="3" t="s">
        <v>738</v>
      </c>
    </row>
    <row r="155" spans="1:21" ht="27" x14ac:dyDescent="0.3">
      <c r="A155" s="1" t="s">
        <v>407</v>
      </c>
      <c r="B155" s="2" t="s">
        <v>408</v>
      </c>
      <c r="C155" s="1" t="s">
        <v>11</v>
      </c>
      <c r="D155" s="1" t="s">
        <v>409</v>
      </c>
      <c r="E155" s="1" t="s">
        <v>401</v>
      </c>
      <c r="F155" s="1">
        <v>4</v>
      </c>
      <c r="G155" s="1">
        <v>4.0999999999999996</v>
      </c>
      <c r="H155" s="1">
        <v>5</v>
      </c>
      <c r="I155" s="1">
        <v>5.0999999999999996</v>
      </c>
      <c r="J155" s="1">
        <v>1.0324824810026543</v>
      </c>
      <c r="K155" s="1">
        <v>0.65359701123382985</v>
      </c>
      <c r="L155" s="1">
        <v>0</v>
      </c>
      <c r="M155" s="1">
        <v>4.3</v>
      </c>
      <c r="O155" s="3" t="s">
        <v>620</v>
      </c>
      <c r="Q155" s="3" t="s">
        <v>621</v>
      </c>
      <c r="T155" s="3" t="s">
        <v>736</v>
      </c>
      <c r="U155" s="3" t="s">
        <v>738</v>
      </c>
    </row>
    <row r="156" spans="1:21" x14ac:dyDescent="0.3">
      <c r="O156" s="3" t="s">
        <v>19</v>
      </c>
      <c r="Q156" s="3" t="s">
        <v>19</v>
      </c>
      <c r="T156" s="3" t="s">
        <v>19</v>
      </c>
      <c r="U156" s="3" t="s">
        <v>19</v>
      </c>
    </row>
    <row r="157" spans="1:21" x14ac:dyDescent="0.3">
      <c r="A157" s="4" t="s">
        <v>453</v>
      </c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O157" s="3" t="s">
        <v>19</v>
      </c>
      <c r="Q157" s="3" t="s">
        <v>19</v>
      </c>
      <c r="T157" s="3" t="s">
        <v>19</v>
      </c>
      <c r="U157" s="3" t="s">
        <v>19</v>
      </c>
    </row>
    <row r="158" spans="1:21" x14ac:dyDescent="0.3">
      <c r="A158" s="5" t="s">
        <v>15</v>
      </c>
      <c r="B158" s="2" t="s">
        <v>0</v>
      </c>
      <c r="C158" s="1" t="s">
        <v>2</v>
      </c>
      <c r="D158" s="1" t="s">
        <v>1</v>
      </c>
      <c r="E158" s="1" t="s">
        <v>20</v>
      </c>
      <c r="F158" s="1" t="s">
        <v>3</v>
      </c>
      <c r="G158" s="1" t="s">
        <v>4</v>
      </c>
      <c r="H158" s="1" t="s">
        <v>5</v>
      </c>
      <c r="I158" s="1" t="s">
        <v>6</v>
      </c>
      <c r="J158" s="1" t="s">
        <v>7</v>
      </c>
      <c r="K158" s="1" t="s">
        <v>8</v>
      </c>
      <c r="L158" s="1" t="s">
        <v>9</v>
      </c>
      <c r="M158" s="1" t="s">
        <v>10</v>
      </c>
      <c r="O158" s="7" t="s">
        <v>1</v>
      </c>
      <c r="P158" s="10"/>
      <c r="Q158" s="3" t="s">
        <v>19</v>
      </c>
      <c r="T158" s="7" t="s">
        <v>20</v>
      </c>
      <c r="U158" s="3" t="s">
        <v>19</v>
      </c>
    </row>
    <row r="159" spans="1:21" ht="27" x14ac:dyDescent="0.3">
      <c r="A159" s="1" t="s">
        <v>412</v>
      </c>
      <c r="B159" s="2" t="s">
        <v>413</v>
      </c>
      <c r="C159" s="1" t="s">
        <v>11</v>
      </c>
      <c r="D159" s="1" t="s">
        <v>414</v>
      </c>
      <c r="E159" s="1" t="s">
        <v>415</v>
      </c>
      <c r="F159" s="1">
        <v>0.8</v>
      </c>
      <c r="G159" s="1">
        <v>0.79</v>
      </c>
      <c r="H159" s="1">
        <v>0.61</v>
      </c>
      <c r="I159" s="1">
        <v>0.6</v>
      </c>
      <c r="J159" s="1">
        <v>1.0036787865566079</v>
      </c>
      <c r="K159" s="1">
        <v>1.0036466231851797</v>
      </c>
      <c r="L159" s="1">
        <v>0.71511307497168908</v>
      </c>
      <c r="M159" s="1">
        <v>1.2657421155642083</v>
      </c>
      <c r="O159" s="3" t="s">
        <v>890</v>
      </c>
      <c r="P159" s="3" t="s">
        <v>903</v>
      </c>
      <c r="Q159" s="3" t="s">
        <v>891</v>
      </c>
      <c r="R159" s="3" t="s">
        <v>903</v>
      </c>
      <c r="T159" s="3" t="s">
        <v>19</v>
      </c>
      <c r="U159" s="3" t="s">
        <v>739</v>
      </c>
    </row>
    <row r="160" spans="1:21" ht="36" x14ac:dyDescent="0.3">
      <c r="A160" s="1" t="s">
        <v>416</v>
      </c>
      <c r="B160" s="2" t="s">
        <v>417</v>
      </c>
      <c r="C160" s="1" t="s">
        <v>11</v>
      </c>
      <c r="D160" s="1" t="s">
        <v>418</v>
      </c>
      <c r="E160" s="1" t="s">
        <v>419</v>
      </c>
      <c r="F160" s="1">
        <v>0.8</v>
      </c>
      <c r="G160" s="1">
        <v>0.79</v>
      </c>
      <c r="H160" s="1">
        <v>0.65</v>
      </c>
      <c r="I160" s="1">
        <v>0.64</v>
      </c>
      <c r="J160" s="1">
        <v>0.87530544518567388</v>
      </c>
      <c r="K160" s="1">
        <v>0.84261305851086887</v>
      </c>
      <c r="L160" s="1">
        <v>0.72414074068604217</v>
      </c>
      <c r="M160" s="1">
        <v>1.0528269152997125</v>
      </c>
      <c r="O160" s="3" t="s">
        <v>622</v>
      </c>
      <c r="Q160" s="3" t="s">
        <v>623</v>
      </c>
      <c r="R160" s="3" t="s">
        <v>905</v>
      </c>
      <c r="T160" s="3" t="s">
        <v>892</v>
      </c>
      <c r="U160" s="3" t="s">
        <v>19</v>
      </c>
    </row>
    <row r="161" spans="1:21" ht="54" x14ac:dyDescent="0.3">
      <c r="A161" s="1" t="s">
        <v>420</v>
      </c>
      <c r="B161" s="2" t="s">
        <v>421</v>
      </c>
      <c r="C161" s="1" t="s">
        <v>11</v>
      </c>
      <c r="D161" s="1" t="s">
        <v>422</v>
      </c>
      <c r="E161" s="1" t="s">
        <v>423</v>
      </c>
      <c r="F161" s="1">
        <v>0</v>
      </c>
      <c r="G161" s="1">
        <v>0</v>
      </c>
      <c r="H161" s="1">
        <v>0</v>
      </c>
      <c r="I161" s="1">
        <v>0</v>
      </c>
      <c r="L161" s="1">
        <v>0</v>
      </c>
      <c r="M161" s="1">
        <v>0</v>
      </c>
      <c r="O161" s="3" t="s">
        <v>893</v>
      </c>
      <c r="Q161" s="3" t="s">
        <v>894</v>
      </c>
      <c r="R161" s="3" t="s">
        <v>903</v>
      </c>
      <c r="T161" s="3" t="s">
        <v>895</v>
      </c>
      <c r="U161" s="3" t="s">
        <v>19</v>
      </c>
    </row>
    <row r="162" spans="1:21" x14ac:dyDescent="0.3">
      <c r="A162" s="1" t="s">
        <v>424</v>
      </c>
      <c r="B162" s="2" t="s">
        <v>425</v>
      </c>
      <c r="C162" s="1" t="s">
        <v>11</v>
      </c>
      <c r="D162" s="1" t="s">
        <v>426</v>
      </c>
      <c r="E162" s="1" t="s">
        <v>427</v>
      </c>
      <c r="F162" s="1">
        <v>1.2E-2</v>
      </c>
      <c r="G162" s="1">
        <v>1.0999999999999999E-2</v>
      </c>
      <c r="I162" s="1">
        <v>5.0000000000000001E-3</v>
      </c>
      <c r="J162" s="1">
        <v>2.8199892840494463E-2</v>
      </c>
      <c r="K162" s="1">
        <v>1.4529321201131897E-2</v>
      </c>
      <c r="L162" s="1">
        <v>5.0229847305374858E-3</v>
      </c>
      <c r="M162" s="1">
        <v>0.12550446890664391</v>
      </c>
      <c r="O162" s="3" t="s">
        <v>896</v>
      </c>
      <c r="Q162" s="3" t="s">
        <v>811</v>
      </c>
      <c r="R162" s="3" t="s">
        <v>903</v>
      </c>
      <c r="T162" s="3" t="s">
        <v>427</v>
      </c>
      <c r="U162" s="3" t="s">
        <v>19</v>
      </c>
    </row>
    <row r="163" spans="1:21" ht="27" x14ac:dyDescent="0.3">
      <c r="A163" s="1" t="s">
        <v>428</v>
      </c>
      <c r="B163" s="2" t="s">
        <v>429</v>
      </c>
      <c r="C163" s="1" t="s">
        <v>11</v>
      </c>
      <c r="D163" s="1" t="s">
        <v>430</v>
      </c>
      <c r="E163" s="1" t="s">
        <v>431</v>
      </c>
      <c r="F163" s="1">
        <v>0.8</v>
      </c>
      <c r="G163" s="1">
        <v>0.79</v>
      </c>
      <c r="H163" s="1">
        <v>0.5</v>
      </c>
      <c r="I163" s="1">
        <v>0.49</v>
      </c>
      <c r="J163" s="1">
        <v>0.79168656476286048</v>
      </c>
      <c r="K163" s="1">
        <v>0.8047504237760843</v>
      </c>
      <c r="L163" s="1">
        <v>0.66413725145755342</v>
      </c>
      <c r="M163" s="1">
        <v>0.85879912906064837</v>
      </c>
      <c r="O163" s="3" t="s">
        <v>624</v>
      </c>
      <c r="P163" s="3" t="s">
        <v>903</v>
      </c>
      <c r="Q163" s="3" t="s">
        <v>774</v>
      </c>
      <c r="R163" s="3" t="s">
        <v>903</v>
      </c>
      <c r="T163" s="3" t="s">
        <v>897</v>
      </c>
      <c r="U163" s="3" t="s">
        <v>19</v>
      </c>
    </row>
    <row r="164" spans="1:21" ht="18" x14ac:dyDescent="0.3">
      <c r="A164" s="1" t="s">
        <v>432</v>
      </c>
      <c r="B164" s="2" t="s">
        <v>433</v>
      </c>
      <c r="C164" s="1" t="s">
        <v>11</v>
      </c>
      <c r="D164" s="1" t="s">
        <v>434</v>
      </c>
      <c r="E164" s="1" t="s">
        <v>435</v>
      </c>
      <c r="F164" s="1">
        <v>0.71</v>
      </c>
      <c r="G164" s="1">
        <v>0.7</v>
      </c>
      <c r="H164" s="1">
        <v>0.5</v>
      </c>
      <c r="I164" s="1">
        <v>0.49</v>
      </c>
      <c r="J164" s="1">
        <v>0.93258607682428774</v>
      </c>
      <c r="K164" s="1">
        <v>0.94936708860759489</v>
      </c>
      <c r="L164" s="1">
        <v>0.81362275449101795</v>
      </c>
      <c r="M164" s="1">
        <v>0.98175499565595137</v>
      </c>
      <c r="O164" s="3" t="s">
        <v>775</v>
      </c>
      <c r="P164" s="3" t="s">
        <v>903</v>
      </c>
      <c r="Q164" s="3" t="s">
        <v>776</v>
      </c>
      <c r="R164" s="3" t="s">
        <v>905</v>
      </c>
      <c r="T164" s="3" t="s">
        <v>435</v>
      </c>
      <c r="U164" s="3" t="s">
        <v>19</v>
      </c>
    </row>
    <row r="165" spans="1:21" ht="45" x14ac:dyDescent="0.3">
      <c r="A165" s="1" t="s">
        <v>436</v>
      </c>
      <c r="B165" s="2" t="s">
        <v>437</v>
      </c>
      <c r="C165" s="1" t="s">
        <v>23</v>
      </c>
      <c r="D165" s="1" t="s">
        <v>438</v>
      </c>
      <c r="E165" s="1" t="s">
        <v>439</v>
      </c>
      <c r="F165" s="1">
        <v>0.8</v>
      </c>
      <c r="G165" s="1">
        <v>0.8</v>
      </c>
      <c r="H165" s="1">
        <v>0.4</v>
      </c>
      <c r="I165" s="1">
        <v>0.4</v>
      </c>
      <c r="J165" s="1">
        <v>0</v>
      </c>
      <c r="K165" s="1">
        <v>0</v>
      </c>
      <c r="L165" s="1">
        <v>0</v>
      </c>
      <c r="M165" s="1">
        <v>0</v>
      </c>
      <c r="O165" s="3" t="s">
        <v>777</v>
      </c>
      <c r="Q165" s="3" t="s">
        <v>629</v>
      </c>
      <c r="R165" s="3" t="s">
        <v>905</v>
      </c>
      <c r="T165" s="3" t="s">
        <v>439</v>
      </c>
      <c r="U165" s="3" t="s">
        <v>19</v>
      </c>
    </row>
    <row r="166" spans="1:21" ht="27" x14ac:dyDescent="0.3">
      <c r="A166" s="1" t="s">
        <v>440</v>
      </c>
      <c r="B166" s="2" t="s">
        <v>441</v>
      </c>
      <c r="C166" s="1" t="s">
        <v>23</v>
      </c>
      <c r="D166" s="1" t="s">
        <v>442</v>
      </c>
      <c r="E166" s="1" t="s">
        <v>443</v>
      </c>
      <c r="F166" s="1">
        <v>0.8</v>
      </c>
      <c r="G166" s="1">
        <v>0.6</v>
      </c>
      <c r="H166" s="1">
        <v>0.79</v>
      </c>
      <c r="I166" s="1">
        <v>0.59</v>
      </c>
      <c r="J166" s="1">
        <v>0.78628596616141599</v>
      </c>
      <c r="K166" s="1">
        <v>0.9563312221440301</v>
      </c>
      <c r="L166" s="1">
        <v>0</v>
      </c>
      <c r="M166" s="1">
        <v>1.0076923076923077</v>
      </c>
      <c r="O166" s="3" t="s">
        <v>898</v>
      </c>
      <c r="P166" s="3" t="s">
        <v>905</v>
      </c>
      <c r="Q166" s="3" t="s">
        <v>899</v>
      </c>
      <c r="R166" s="3" t="s">
        <v>905</v>
      </c>
      <c r="T166" s="3" t="s">
        <v>443</v>
      </c>
      <c r="U166" s="3" t="s">
        <v>19</v>
      </c>
    </row>
    <row r="167" spans="1:21" ht="40.5" x14ac:dyDescent="0.3">
      <c r="A167" s="1" t="s">
        <v>444</v>
      </c>
      <c r="B167" s="2" t="s">
        <v>445</v>
      </c>
      <c r="C167" s="1" t="s">
        <v>11</v>
      </c>
      <c r="D167" s="1" t="s">
        <v>446</v>
      </c>
      <c r="E167" s="1" t="s">
        <v>447</v>
      </c>
      <c r="F167" s="1">
        <v>0.92</v>
      </c>
      <c r="G167" s="1">
        <v>0.85</v>
      </c>
      <c r="H167" s="1">
        <v>0.91</v>
      </c>
      <c r="I167" s="1">
        <v>0.84</v>
      </c>
      <c r="J167" s="1">
        <v>58.403277354875819</v>
      </c>
      <c r="K167" s="1">
        <v>94.883490577718334</v>
      </c>
      <c r="L167" s="1">
        <v>0</v>
      </c>
      <c r="M167" s="1">
        <v>99.666110183639404</v>
      </c>
      <c r="O167" s="3" t="s">
        <v>814</v>
      </c>
      <c r="Q167" s="3" t="s">
        <v>900</v>
      </c>
      <c r="T167" s="3" t="s">
        <v>447</v>
      </c>
      <c r="U167" s="3" t="s">
        <v>19</v>
      </c>
    </row>
    <row r="168" spans="1:21" ht="40.5" x14ac:dyDescent="0.3">
      <c r="A168" s="1" t="s">
        <v>448</v>
      </c>
      <c r="B168" s="2" t="s">
        <v>449</v>
      </c>
      <c r="C168" s="1" t="s">
        <v>450</v>
      </c>
      <c r="D168" s="1" t="s">
        <v>451</v>
      </c>
      <c r="E168" s="1" t="s">
        <v>452</v>
      </c>
      <c r="F168" s="1">
        <v>7</v>
      </c>
      <c r="G168" s="1">
        <v>7.1</v>
      </c>
      <c r="H168" s="1">
        <v>9</v>
      </c>
      <c r="I168" s="1">
        <v>9</v>
      </c>
      <c r="J168" s="1">
        <v>3.13</v>
      </c>
      <c r="K168" s="1">
        <v>3.65</v>
      </c>
      <c r="L168" s="1">
        <v>0</v>
      </c>
      <c r="M168" s="1">
        <v>7</v>
      </c>
      <c r="O168" s="3" t="s">
        <v>778</v>
      </c>
      <c r="Q168" s="3" t="s">
        <v>19</v>
      </c>
      <c r="R168" s="3" t="s">
        <v>905</v>
      </c>
      <c r="T168" s="3" t="s">
        <v>452</v>
      </c>
      <c r="U168" s="3" t="s">
        <v>19</v>
      </c>
    </row>
    <row r="169" spans="1:21" x14ac:dyDescent="0.3">
      <c r="O169" s="3" t="s">
        <v>19</v>
      </c>
      <c r="Q169" s="3" t="s">
        <v>19</v>
      </c>
      <c r="T169" s="3" t="s">
        <v>19</v>
      </c>
      <c r="U169" s="3" t="s">
        <v>19</v>
      </c>
    </row>
    <row r="170" spans="1:21" x14ac:dyDescent="0.3">
      <c r="A170" s="4" t="s">
        <v>463</v>
      </c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O170" s="3" t="s">
        <v>19</v>
      </c>
      <c r="Q170" s="3" t="s">
        <v>19</v>
      </c>
      <c r="T170" s="3" t="s">
        <v>19</v>
      </c>
      <c r="U170" s="3" t="s">
        <v>19</v>
      </c>
    </row>
    <row r="171" spans="1:21" x14ac:dyDescent="0.3">
      <c r="A171" s="5" t="s">
        <v>15</v>
      </c>
      <c r="B171" s="2" t="s">
        <v>0</v>
      </c>
      <c r="C171" s="1" t="s">
        <v>2</v>
      </c>
      <c r="D171" s="1" t="s">
        <v>1</v>
      </c>
      <c r="E171" s="1" t="s">
        <v>20</v>
      </c>
      <c r="F171" s="1" t="s">
        <v>3</v>
      </c>
      <c r="G171" s="1" t="s">
        <v>4</v>
      </c>
      <c r="H171" s="1" t="s">
        <v>5</v>
      </c>
      <c r="I171" s="1" t="s">
        <v>6</v>
      </c>
      <c r="J171" s="1" t="s">
        <v>7</v>
      </c>
      <c r="K171" s="1" t="s">
        <v>8</v>
      </c>
      <c r="L171" s="1" t="s">
        <v>9</v>
      </c>
      <c r="M171" s="1" t="s">
        <v>10</v>
      </c>
      <c r="O171" s="7" t="s">
        <v>1</v>
      </c>
      <c r="P171" s="10"/>
      <c r="Q171" s="3" t="s">
        <v>19</v>
      </c>
      <c r="T171" s="7" t="s">
        <v>20</v>
      </c>
      <c r="U171" s="3" t="s">
        <v>19</v>
      </c>
    </row>
    <row r="172" spans="1:21" ht="18" x14ac:dyDescent="0.3">
      <c r="A172" s="1" t="s">
        <v>454</v>
      </c>
      <c r="B172" s="2" t="s">
        <v>455</v>
      </c>
      <c r="C172" s="1" t="s">
        <v>11</v>
      </c>
      <c r="D172" s="1" t="s">
        <v>456</v>
      </c>
      <c r="E172" s="1" t="s">
        <v>457</v>
      </c>
      <c r="F172" s="1">
        <v>100</v>
      </c>
      <c r="G172" s="1">
        <v>95</v>
      </c>
      <c r="H172" s="1">
        <v>100</v>
      </c>
      <c r="I172" s="1">
        <v>95</v>
      </c>
      <c r="J172" s="1">
        <v>769.81559755628439</v>
      </c>
      <c r="K172" s="1">
        <v>958.0399061032864</v>
      </c>
      <c r="L172" s="1">
        <v>0</v>
      </c>
      <c r="M172" s="1">
        <v>1000</v>
      </c>
      <c r="O172" s="3" t="s">
        <v>630</v>
      </c>
      <c r="Q172" s="3" t="s">
        <v>631</v>
      </c>
      <c r="T172" s="3" t="s">
        <v>740</v>
      </c>
      <c r="U172" s="3" t="s">
        <v>741</v>
      </c>
    </row>
    <row r="173" spans="1:21" ht="18" x14ac:dyDescent="0.3">
      <c r="A173" s="1" t="s">
        <v>454</v>
      </c>
      <c r="B173" s="2" t="s">
        <v>458</v>
      </c>
      <c r="C173" s="1" t="s">
        <v>11</v>
      </c>
      <c r="D173" s="1" t="s">
        <v>459</v>
      </c>
      <c r="E173" s="1" t="s">
        <v>460</v>
      </c>
      <c r="F173" s="1">
        <v>100</v>
      </c>
      <c r="G173" s="1">
        <v>95</v>
      </c>
      <c r="H173" s="1">
        <v>100</v>
      </c>
      <c r="I173" s="1">
        <v>95</v>
      </c>
      <c r="J173" s="1">
        <v>786.71063131498795</v>
      </c>
      <c r="K173" s="1">
        <v>1000</v>
      </c>
      <c r="L173" s="1">
        <v>0</v>
      </c>
      <c r="M173" s="1">
        <v>1000</v>
      </c>
      <c r="O173" s="3" t="s">
        <v>632</v>
      </c>
      <c r="P173" s="3" t="s">
        <v>903</v>
      </c>
      <c r="Q173" s="3" t="s">
        <v>633</v>
      </c>
      <c r="R173" s="3" t="s">
        <v>903</v>
      </c>
      <c r="T173" s="3" t="s">
        <v>742</v>
      </c>
      <c r="U173" s="3" t="s">
        <v>901</v>
      </c>
    </row>
    <row r="174" spans="1:21" ht="18" x14ac:dyDescent="0.3">
      <c r="A174" s="1" t="s">
        <v>454</v>
      </c>
      <c r="B174" s="2" t="s">
        <v>455</v>
      </c>
      <c r="C174" s="1" t="s">
        <v>11</v>
      </c>
      <c r="D174" s="1" t="s">
        <v>461</v>
      </c>
      <c r="E174" s="1" t="s">
        <v>462</v>
      </c>
      <c r="F174" s="1">
        <v>100</v>
      </c>
      <c r="G174" s="1">
        <v>95</v>
      </c>
      <c r="H174" s="1">
        <v>100</v>
      </c>
      <c r="I174" s="1">
        <v>95</v>
      </c>
      <c r="J174" s="1">
        <v>800</v>
      </c>
      <c r="K174" s="1">
        <v>1000</v>
      </c>
      <c r="L174" s="1">
        <v>0</v>
      </c>
      <c r="M174" s="1">
        <v>1000</v>
      </c>
      <c r="O174" s="3" t="s">
        <v>634</v>
      </c>
      <c r="Q174" s="3" t="s">
        <v>635</v>
      </c>
      <c r="R174" s="3" t="s">
        <v>903</v>
      </c>
      <c r="T174" s="3" t="s">
        <v>902</v>
      </c>
      <c r="U174" s="3" t="s">
        <v>635</v>
      </c>
    </row>
  </sheetData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74"/>
  <sheetViews>
    <sheetView workbookViewId="0">
      <selection activeCell="A4" sqref="A4"/>
    </sheetView>
  </sheetViews>
  <sheetFormatPr baseColWidth="10" defaultRowHeight="14.25" x14ac:dyDescent="0.3"/>
  <cols>
    <col min="1" max="2" width="81.140625" style="5" customWidth="1"/>
    <col min="3" max="12" width="11.42578125" style="5"/>
    <col min="13" max="14" width="25.7109375" style="3" customWidth="1"/>
    <col min="15" max="15" width="11.42578125" style="3"/>
    <col min="16" max="17" width="25.7109375" style="3" customWidth="1"/>
    <col min="18" max="16384" width="11.42578125" style="5"/>
  </cols>
  <sheetData>
    <row r="3" spans="1:17" x14ac:dyDescent="0.3">
      <c r="A3" s="5" t="s">
        <v>1</v>
      </c>
      <c r="B3" s="5" t="s">
        <v>20</v>
      </c>
      <c r="D3" s="5" t="s">
        <v>1</v>
      </c>
      <c r="I3" s="5" t="s">
        <v>20</v>
      </c>
      <c r="M3" s="3" t="str">
        <f>IF(D3="","",D3)</f>
        <v>FÓRMULA</v>
      </c>
      <c r="P3" s="3" t="str">
        <f>TRIM(IF(I3="","",I3))</f>
        <v>FUENTE</v>
      </c>
    </row>
    <row r="4" spans="1:17" ht="18" x14ac:dyDescent="0.3">
      <c r="A4" s="5" t="s">
        <v>24</v>
      </c>
      <c r="B4" s="5" t="s">
        <v>25</v>
      </c>
      <c r="D4" s="5" t="s">
        <v>464</v>
      </c>
      <c r="F4" s="5" t="s">
        <v>465</v>
      </c>
      <c r="I4" s="5" t="s">
        <v>636</v>
      </c>
      <c r="K4" s="5" t="s">
        <v>637</v>
      </c>
      <c r="M4" s="3" t="str">
        <f>TRIM(IF(D4="","",D4))</f>
        <v>Numerador: Ingresos operacionales ejecutados del mes</v>
      </c>
      <c r="N4" s="3" t="str">
        <f>TRIM(IF(AND(E4="",F4="",G4=""),"",IF(AND(F4="",G4=""),E4,IF(AND(E4="",G4=""),F4,IF(AND(E4="",F4=""),G4)))))</f>
        <v>Denominador: Ingresos operacionales proyectados del mes</v>
      </c>
      <c r="P4" s="3" t="str">
        <f t="shared" ref="P4:P67" si="0">TRIM(IF(I4="","",I4))</f>
        <v>Numerador: Estados financieros de la FHSC</v>
      </c>
      <c r="Q4" s="3" t="str">
        <f>TRIM(IF(AND(J4="",K4=""),"",IF(K4="",J4,K4)))</f>
        <v>Denominador: Presupuesto aprobado con vigencia año evaluado</v>
      </c>
    </row>
    <row r="5" spans="1:17" ht="18" x14ac:dyDescent="0.3">
      <c r="A5" s="5" t="s">
        <v>28</v>
      </c>
      <c r="B5" s="5" t="s">
        <v>25</v>
      </c>
      <c r="D5" s="5" t="s">
        <v>466</v>
      </c>
      <c r="F5" s="5" t="s">
        <v>467</v>
      </c>
      <c r="I5" s="5" t="s">
        <v>636</v>
      </c>
      <c r="K5" s="5" t="s">
        <v>637</v>
      </c>
      <c r="M5" s="3" t="str">
        <f t="shared" ref="M5:M68" si="1">TRIM(IF(D5="","",D5))</f>
        <v>Numerador: Ingresos del mes</v>
      </c>
      <c r="N5" s="3" t="str">
        <f t="shared" ref="N5:N68" si="2">TRIM(IF(AND(E5="",F5="",G5=""),"",IF(AND(F5="",G5=""),E5,IF(AND(E5="",G5=""),F5,IF(AND(E5="",F5=""),G5)))))</f>
        <v>Denominador: Costos y gastos operacionales proyectados del mes</v>
      </c>
      <c r="P5" s="3" t="str">
        <f t="shared" si="0"/>
        <v>Numerador: Estados financieros de la FHSC</v>
      </c>
      <c r="Q5" s="3" t="str">
        <f t="shared" ref="Q5:Q68" si="3">TRIM(IF(AND(J5="",K5=""),"",IF(K5="",J5,K5)))</f>
        <v>Denominador: Presupuesto aprobado con vigencia año evaluado</v>
      </c>
    </row>
    <row r="6" spans="1:17" ht="18" x14ac:dyDescent="0.3">
      <c r="A6" s="5" t="s">
        <v>31</v>
      </c>
      <c r="B6" s="5" t="s">
        <v>32</v>
      </c>
      <c r="D6" s="5" t="s">
        <v>468</v>
      </c>
      <c r="F6" s="5" t="s">
        <v>469</v>
      </c>
      <c r="I6" s="5" t="s">
        <v>638</v>
      </c>
      <c r="K6" s="5" t="s">
        <v>639</v>
      </c>
      <c r="M6" s="3" t="str">
        <f t="shared" si="1"/>
        <v>Numerador: Numero de cotizaciones contestadas en los tiempos establecidos</v>
      </c>
      <c r="N6" s="3" t="str">
        <f t="shared" si="2"/>
        <v>Denominador: Total de cotizaciones recibidas</v>
      </c>
      <c r="P6" s="3" t="str">
        <f t="shared" si="0"/>
        <v>Numerador: Bitacora de seguimiento a solicitudes</v>
      </c>
      <c r="Q6" s="3" t="str">
        <f t="shared" si="3"/>
        <v>Denominador: Bitacora de seguimiento a solicitudes</v>
      </c>
    </row>
    <row r="7" spans="1:17" ht="18" x14ac:dyDescent="0.3">
      <c r="A7" s="5" t="s">
        <v>35</v>
      </c>
      <c r="B7" s="5" t="s">
        <v>32</v>
      </c>
      <c r="D7" s="5" t="s">
        <v>470</v>
      </c>
      <c r="E7" s="5" t="s">
        <v>471</v>
      </c>
      <c r="I7" s="5" t="s">
        <v>638</v>
      </c>
      <c r="K7" s="5" t="s">
        <v>639</v>
      </c>
      <c r="M7" s="3" t="str">
        <f t="shared" si="1"/>
        <v>Numerador: Numero de cotizaciones devueltas</v>
      </c>
      <c r="N7" s="3" t="str">
        <f t="shared" si="2"/>
        <v>Denominador: Numero de cotizaciones realizadas</v>
      </c>
      <c r="P7" s="3" t="str">
        <f t="shared" si="0"/>
        <v>Numerador: Bitacora de seguimiento a solicitudes</v>
      </c>
      <c r="Q7" s="3" t="str">
        <f t="shared" si="3"/>
        <v>Denominador: Bitacora de seguimiento a solicitudes</v>
      </c>
    </row>
    <row r="8" spans="1:17" ht="18" x14ac:dyDescent="0.3">
      <c r="A8" s="5" t="s">
        <v>38</v>
      </c>
      <c r="B8" s="5" t="s">
        <v>39</v>
      </c>
      <c r="D8" s="5" t="s">
        <v>472</v>
      </c>
      <c r="F8" s="5" t="s">
        <v>473</v>
      </c>
      <c r="I8" s="5" t="s">
        <v>640</v>
      </c>
      <c r="K8" s="5" t="s">
        <v>641</v>
      </c>
      <c r="M8" s="3" t="str">
        <f t="shared" si="1"/>
        <v>Numerador: Ingresos ejecutados en el mes actual</v>
      </c>
      <c r="N8" s="3" t="str">
        <f t="shared" si="2"/>
        <v>Denominador: Ingresos ejecutados en el mes anterior</v>
      </c>
      <c r="P8" s="3" t="str">
        <f t="shared" si="0"/>
        <v>Numerador: Ingresos ejecutados en el mes anterior</v>
      </c>
      <c r="Q8" s="3" t="str">
        <f t="shared" si="3"/>
        <v>Denominador: Estados financieros de la FHSC</v>
      </c>
    </row>
    <row r="9" spans="1:17" ht="18" x14ac:dyDescent="0.3">
      <c r="A9" s="5" t="s">
        <v>42</v>
      </c>
      <c r="B9" s="5" t="s">
        <v>43</v>
      </c>
      <c r="D9" s="5" t="s">
        <v>474</v>
      </c>
      <c r="F9" s="5" t="s">
        <v>475</v>
      </c>
      <c r="I9" s="5" t="s">
        <v>642</v>
      </c>
      <c r="K9" s="5" t="s">
        <v>643</v>
      </c>
      <c r="M9" s="3" t="str">
        <f t="shared" si="1"/>
        <v>Numerador: Costos Fijos del Periodo</v>
      </c>
      <c r="N9" s="3" t="str">
        <f t="shared" si="2"/>
        <v>Denominador: Ingresos Generados del periodo</v>
      </c>
      <c r="P9" s="3" t="str">
        <f t="shared" si="0"/>
        <v>Numerador: Estados Financieros FHSC</v>
      </c>
      <c r="Q9" s="3" t="str">
        <f t="shared" si="3"/>
        <v>Denominador: Estados Financieros FHSC</v>
      </c>
    </row>
    <row r="10" spans="1:17" ht="18" x14ac:dyDescent="0.3">
      <c r="A10" s="5" t="s">
        <v>46</v>
      </c>
      <c r="B10" s="5" t="s">
        <v>47</v>
      </c>
      <c r="D10" s="5" t="s">
        <v>476</v>
      </c>
      <c r="F10" s="5" t="s">
        <v>477</v>
      </c>
      <c r="I10" s="5" t="s">
        <v>644</v>
      </c>
      <c r="K10" s="5" t="s">
        <v>643</v>
      </c>
      <c r="M10" s="3" t="str">
        <f t="shared" si="1"/>
        <v>Numerador: Utilidad Generada por la UEN Urgencias en el periodo</v>
      </c>
      <c r="N10" s="3" t="str">
        <f t="shared" si="2"/>
        <v>Denominador: Ingresos facturados por UEN Urgencias en el periodo</v>
      </c>
      <c r="P10" s="3" t="str">
        <f t="shared" si="0"/>
        <v>Numerador: Ejecucion presupuestal</v>
      </c>
      <c r="Q10" s="3" t="str">
        <f t="shared" si="3"/>
        <v>Denominador: Estados Financieros FHSC</v>
      </c>
    </row>
    <row r="11" spans="1:17" ht="18" x14ac:dyDescent="0.3">
      <c r="A11" s="5" t="s">
        <v>50</v>
      </c>
      <c r="B11" s="5" t="s">
        <v>47</v>
      </c>
      <c r="D11" s="5" t="s">
        <v>478</v>
      </c>
      <c r="F11" s="5" t="s">
        <v>479</v>
      </c>
      <c r="I11" s="5" t="s">
        <v>644</v>
      </c>
      <c r="K11" s="5" t="s">
        <v>643</v>
      </c>
      <c r="M11" s="3" t="str">
        <f t="shared" si="1"/>
        <v>Numerador: Utilidad Generada por la UEN Consulta Externa en el periodo</v>
      </c>
      <c r="N11" s="3" t="str">
        <f t="shared" si="2"/>
        <v>Denominador: Ingresos facturados por UEN Consulta Externa en el periodo</v>
      </c>
      <c r="P11" s="3" t="str">
        <f t="shared" si="0"/>
        <v>Numerador: Ejecucion presupuestal</v>
      </c>
      <c r="Q11" s="3" t="str">
        <f t="shared" si="3"/>
        <v>Denominador: Estados Financieros FHSC</v>
      </c>
    </row>
    <row r="12" spans="1:17" ht="18" x14ac:dyDescent="0.3">
      <c r="A12" s="5" t="s">
        <v>53</v>
      </c>
      <c r="B12" s="5" t="s">
        <v>47</v>
      </c>
      <c r="D12" s="5" t="s">
        <v>480</v>
      </c>
      <c r="F12" s="5" t="s">
        <v>481</v>
      </c>
      <c r="I12" s="5" t="s">
        <v>644</v>
      </c>
      <c r="K12" s="5" t="s">
        <v>643</v>
      </c>
      <c r="M12" s="3" t="str">
        <f t="shared" si="1"/>
        <v>Numerador: Utilidad Generada por la UEN Hospitalizacion en el periodo</v>
      </c>
      <c r="N12" s="3" t="str">
        <f t="shared" si="2"/>
        <v>Denominador: Ingresos facturados por UEN Hospitalizacion en el periodo</v>
      </c>
      <c r="P12" s="3" t="str">
        <f t="shared" si="0"/>
        <v>Numerador: Ejecucion presupuestal</v>
      </c>
      <c r="Q12" s="3" t="str">
        <f t="shared" si="3"/>
        <v>Denominador: Estados Financieros FHSC</v>
      </c>
    </row>
    <row r="13" spans="1:17" ht="18" x14ac:dyDescent="0.3">
      <c r="A13" s="5" t="s">
        <v>246</v>
      </c>
      <c r="B13" s="5" t="s">
        <v>47</v>
      </c>
      <c r="D13" s="5" t="s">
        <v>482</v>
      </c>
      <c r="F13" s="5" t="s">
        <v>483</v>
      </c>
      <c r="I13" s="5" t="s">
        <v>644</v>
      </c>
      <c r="K13" s="5" t="s">
        <v>643</v>
      </c>
      <c r="M13" s="3" t="str">
        <f t="shared" si="1"/>
        <v>Numerador: Utilidad Generada por la UEN UCI en el periodo</v>
      </c>
      <c r="N13" s="3" t="str">
        <f t="shared" si="2"/>
        <v>Denominador: Ingresos facturados por UEN UCI en el periodo</v>
      </c>
      <c r="P13" s="3" t="str">
        <f t="shared" si="0"/>
        <v>Numerador: Ejecucion presupuestal</v>
      </c>
      <c r="Q13" s="3" t="str">
        <f t="shared" si="3"/>
        <v>Denominador: Estados Financieros FHSC</v>
      </c>
    </row>
    <row r="14" spans="1:17" ht="18" x14ac:dyDescent="0.3">
      <c r="A14" s="5" t="s">
        <v>58</v>
      </c>
      <c r="B14" s="5" t="s">
        <v>47</v>
      </c>
      <c r="D14" s="5" t="s">
        <v>484</v>
      </c>
      <c r="F14" s="5" t="s">
        <v>485</v>
      </c>
      <c r="I14" s="5" t="s">
        <v>644</v>
      </c>
      <c r="K14" s="5" t="s">
        <v>643</v>
      </c>
      <c r="M14" s="3" t="str">
        <f t="shared" si="1"/>
        <v>Numerador: Utilidad Generada por la UEN Salas de Cirugia en el periodo</v>
      </c>
      <c r="N14" s="3" t="str">
        <f t="shared" si="2"/>
        <v>Denominador: Ingresos facturados por UEN Salas de Cirugia en el periodo</v>
      </c>
      <c r="P14" s="3" t="str">
        <f t="shared" si="0"/>
        <v>Numerador: Ejecucion presupuestal</v>
      </c>
      <c r="Q14" s="3" t="str">
        <f t="shared" si="3"/>
        <v>Denominador: Estados Financieros FHSC</v>
      </c>
    </row>
    <row r="15" spans="1:17" ht="18" x14ac:dyDescent="0.3">
      <c r="A15" s="5" t="s">
        <v>247</v>
      </c>
      <c r="B15" s="5" t="s">
        <v>47</v>
      </c>
      <c r="D15" s="5" t="s">
        <v>486</v>
      </c>
      <c r="F15" s="5" t="s">
        <v>487</v>
      </c>
      <c r="I15" s="5" t="s">
        <v>644</v>
      </c>
      <c r="K15" s="5" t="s">
        <v>643</v>
      </c>
      <c r="M15" s="3" t="str">
        <f t="shared" si="1"/>
        <v>Numerador: Utilidad Generada por la UEN Apoyo Diagnostico en el periodo</v>
      </c>
      <c r="N15" s="3" t="str">
        <f t="shared" si="2"/>
        <v>Denominador: Ingresos facturados por UEN Apoyo Diagnostico en el periodo</v>
      </c>
      <c r="P15" s="3" t="str">
        <f t="shared" si="0"/>
        <v>Numerador: Ejecucion presupuestal</v>
      </c>
      <c r="Q15" s="3" t="str">
        <f t="shared" si="3"/>
        <v>Denominador: Estados Financieros FHSC</v>
      </c>
    </row>
    <row r="16" spans="1:17" ht="18" x14ac:dyDescent="0.3">
      <c r="A16" s="5" t="s">
        <v>63</v>
      </c>
      <c r="B16" s="5" t="s">
        <v>47</v>
      </c>
      <c r="D16" s="5" t="s">
        <v>488</v>
      </c>
      <c r="F16" s="5" t="s">
        <v>489</v>
      </c>
      <c r="I16" s="5" t="s">
        <v>644</v>
      </c>
      <c r="K16" s="5" t="s">
        <v>643</v>
      </c>
      <c r="M16" s="3" t="str">
        <f t="shared" si="1"/>
        <v>Numerador: Utilidad Generada por la UEN Apoyo Terapeutico en el periodo</v>
      </c>
      <c r="N16" s="3" t="str">
        <f t="shared" si="2"/>
        <v>Denominador: Ingresos facturados por UEN Apoyo Terapeutico en el periodo</v>
      </c>
      <c r="P16" s="3" t="str">
        <f t="shared" si="0"/>
        <v>Numerador: Ejecucion presupuestal</v>
      </c>
      <c r="Q16" s="3" t="str">
        <f t="shared" si="3"/>
        <v>Denominador: Estados Financieros FHSC</v>
      </c>
    </row>
    <row r="17" spans="1:17" x14ac:dyDescent="0.3">
      <c r="M17" s="3" t="str">
        <f t="shared" si="1"/>
        <v/>
      </c>
      <c r="N17" s="3" t="str">
        <f t="shared" si="2"/>
        <v/>
      </c>
      <c r="P17" s="3" t="str">
        <f t="shared" si="0"/>
        <v/>
      </c>
      <c r="Q17" s="3" t="str">
        <f t="shared" si="3"/>
        <v/>
      </c>
    </row>
    <row r="18" spans="1:17" x14ac:dyDescent="0.3">
      <c r="M18" s="3" t="str">
        <f t="shared" si="1"/>
        <v/>
      </c>
      <c r="N18" s="3" t="str">
        <f t="shared" si="2"/>
        <v/>
      </c>
      <c r="P18" s="3" t="str">
        <f t="shared" si="0"/>
        <v/>
      </c>
      <c r="Q18" s="3" t="str">
        <f t="shared" si="3"/>
        <v/>
      </c>
    </row>
    <row r="19" spans="1:17" x14ac:dyDescent="0.3">
      <c r="A19" s="5" t="s">
        <v>1</v>
      </c>
      <c r="B19" s="5" t="s">
        <v>20</v>
      </c>
      <c r="D19" s="5" t="s">
        <v>1</v>
      </c>
      <c r="I19" s="5" t="s">
        <v>20</v>
      </c>
      <c r="M19" s="3" t="str">
        <f t="shared" si="1"/>
        <v>FÓRMULA</v>
      </c>
      <c r="N19" s="3" t="str">
        <f t="shared" si="2"/>
        <v/>
      </c>
      <c r="P19" s="3" t="str">
        <f t="shared" si="0"/>
        <v>FUENTE</v>
      </c>
      <c r="Q19" s="3" t="str">
        <f t="shared" si="3"/>
        <v/>
      </c>
    </row>
    <row r="20" spans="1:17" ht="18" x14ac:dyDescent="0.3">
      <c r="A20" s="5" t="s">
        <v>67</v>
      </c>
      <c r="B20" s="5" t="s">
        <v>68</v>
      </c>
      <c r="D20" s="5" t="s">
        <v>490</v>
      </c>
      <c r="F20" s="5" t="s">
        <v>491</v>
      </c>
      <c r="I20" s="5" t="s">
        <v>645</v>
      </c>
      <c r="K20" s="5" t="s">
        <v>646</v>
      </c>
      <c r="M20" s="3" t="str">
        <f t="shared" si="1"/>
        <v>Numerador: valor de egresos no facturados del periodo de medición</v>
      </c>
      <c r="N20" s="3" t="str">
        <f t="shared" si="2"/>
        <v>Denominador: Valor FACTURADOS DE egresos del periodo de medición</v>
      </c>
      <c r="P20" s="3" t="str">
        <f t="shared" si="0"/>
        <v>Numerador: hosvital SIG report - reporte total de egresos</v>
      </c>
      <c r="Q20" s="3" t="str">
        <f t="shared" si="3"/>
        <v>Denominador: hosvital SIG admisiones Egresos</v>
      </c>
    </row>
    <row r="21" spans="1:17" ht="18" x14ac:dyDescent="0.3">
      <c r="A21" s="5" t="s">
        <v>71</v>
      </c>
      <c r="B21" s="5" t="s">
        <v>72</v>
      </c>
      <c r="D21" s="5" t="s">
        <v>492</v>
      </c>
      <c r="F21" s="5" t="s">
        <v>493</v>
      </c>
      <c r="I21" s="5" t="s">
        <v>647</v>
      </c>
      <c r="K21" s="5" t="s">
        <v>648</v>
      </c>
      <c r="M21" s="3" t="str">
        <f t="shared" si="1"/>
        <v>Numerador: Numero facturas anuladas en el periodo</v>
      </c>
      <c r="N21" s="3" t="str">
        <f t="shared" si="2"/>
        <v>Denominador: Numero de facturas emitidas en el periodo</v>
      </c>
      <c r="P21" s="3" t="str">
        <f t="shared" si="0"/>
        <v>Numerador: Hosvital</v>
      </c>
      <c r="Q21" s="3" t="str">
        <f t="shared" si="3"/>
        <v>Denominador: Hosvital</v>
      </c>
    </row>
    <row r="22" spans="1:17" ht="27" x14ac:dyDescent="0.3">
      <c r="A22" s="5" t="s">
        <v>75</v>
      </c>
      <c r="B22" s="5" t="s">
        <v>76</v>
      </c>
      <c r="D22" s="5" t="s">
        <v>494</v>
      </c>
      <c r="F22" s="5" t="s">
        <v>495</v>
      </c>
      <c r="I22" s="5" t="s">
        <v>649</v>
      </c>
      <c r="K22" s="5" t="s">
        <v>646</v>
      </c>
      <c r="M22" s="3" t="str">
        <f t="shared" si="1"/>
        <v>Numerador: Valor de Glosa Aceptada</v>
      </c>
      <c r="N22" s="3" t="str">
        <f t="shared" si="2"/>
        <v>Denominador: Valor Glosa Preseunta</v>
      </c>
      <c r="P22" s="3" t="str">
        <f t="shared" si="0"/>
        <v>Numerador: hosvital SIG report - reporte facturacion corriente detallada del periodo</v>
      </c>
      <c r="Q22" s="3" t="str">
        <f t="shared" si="3"/>
        <v>Denominador: hosvital SIG admisiones Egresos</v>
      </c>
    </row>
    <row r="23" spans="1:17" ht="18" x14ac:dyDescent="0.3">
      <c r="A23" s="5" t="s">
        <v>79</v>
      </c>
      <c r="B23" s="5" t="s">
        <v>80</v>
      </c>
      <c r="D23" s="5" t="s">
        <v>496</v>
      </c>
      <c r="F23" s="5" t="s">
        <v>497</v>
      </c>
      <c r="I23" s="5" t="s">
        <v>647</v>
      </c>
      <c r="K23" s="5" t="s">
        <v>650</v>
      </c>
      <c r="M23" s="3" t="str">
        <f t="shared" si="1"/>
        <v>Numerador: valor glosa anteriores</v>
      </c>
      <c r="N23" s="3" t="str">
        <f t="shared" si="2"/>
        <v>Denominador: valor facturas en el periodo actual</v>
      </c>
      <c r="P23" s="3" t="str">
        <f t="shared" si="0"/>
        <v>Numerador: Hosvital</v>
      </c>
      <c r="Q23" s="3" t="str">
        <f t="shared" si="3"/>
        <v>Denominador:Hosvital</v>
      </c>
    </row>
    <row r="24" spans="1:17" ht="28.5" x14ac:dyDescent="0.3">
      <c r="A24" s="6" t="s">
        <v>783</v>
      </c>
      <c r="B24" s="5" t="s">
        <v>84</v>
      </c>
      <c r="D24" s="5" t="s">
        <v>782</v>
      </c>
      <c r="E24" s="5" t="s">
        <v>784</v>
      </c>
      <c r="I24" s="5" t="s">
        <v>651</v>
      </c>
      <c r="K24" s="5" t="s">
        <v>652</v>
      </c>
      <c r="M24" s="3" t="str">
        <f t="shared" si="1"/>
        <v>Numerador : valor facturado en el mes</v>
      </c>
      <c r="N24" s="3" t="str">
        <f t="shared" si="2"/>
        <v>Denominador : Valor total presupuestado en facturacion</v>
      </c>
      <c r="P24" s="3" t="str">
        <f t="shared" si="0"/>
        <v>Numerador: hosvita</v>
      </c>
      <c r="Q24" s="3" t="str">
        <f t="shared" si="3"/>
        <v>Denominador: hosvital</v>
      </c>
    </row>
    <row r="25" spans="1:17" ht="18" x14ac:dyDescent="0.3">
      <c r="A25" s="5" t="s">
        <v>87</v>
      </c>
      <c r="B25" s="5" t="s">
        <v>72</v>
      </c>
      <c r="D25" s="5" t="s">
        <v>498</v>
      </c>
      <c r="F25" s="5" t="s">
        <v>499</v>
      </c>
      <c r="I25" s="5" t="s">
        <v>647</v>
      </c>
      <c r="K25" s="5" t="s">
        <v>648</v>
      </c>
      <c r="M25" s="3" t="str">
        <f t="shared" si="1"/>
        <v>Numerador: Numero facturas que se realizan el mismo dia egreso</v>
      </c>
      <c r="N25" s="3" t="str">
        <f t="shared" si="2"/>
        <v>Denominador: Total egresos del dia</v>
      </c>
      <c r="P25" s="3" t="str">
        <f t="shared" si="0"/>
        <v>Numerador: Hosvital</v>
      </c>
      <c r="Q25" s="3" t="str">
        <f t="shared" si="3"/>
        <v>Denominador: Hosvital</v>
      </c>
    </row>
    <row r="26" spans="1:17" ht="18" x14ac:dyDescent="0.3">
      <c r="A26" s="5" t="s">
        <v>91</v>
      </c>
      <c r="B26" s="5" t="s">
        <v>92</v>
      </c>
      <c r="D26" s="5" t="s">
        <v>500</v>
      </c>
      <c r="F26" s="5" t="s">
        <v>501</v>
      </c>
      <c r="I26" s="5" t="s">
        <v>653</v>
      </c>
      <c r="K26" s="5" t="s">
        <v>654</v>
      </c>
      <c r="M26" s="3" t="str">
        <f t="shared" si="1"/>
        <v>Variable 1: Valor total facturado en el mes por particulares</v>
      </c>
      <c r="N26" s="3" t="str">
        <f t="shared" si="2"/>
        <v>Variable 2: Valor recaudado en el mes por particulares</v>
      </c>
      <c r="P26" s="3" t="str">
        <f t="shared" si="0"/>
        <v>Variable 1: hosvital SIG report</v>
      </c>
      <c r="Q26" s="3" t="str">
        <f t="shared" si="3"/>
        <v>Variable 2: hosvital SIG report</v>
      </c>
    </row>
    <row r="27" spans="1:17" ht="18" x14ac:dyDescent="0.3">
      <c r="A27" s="5" t="s">
        <v>95</v>
      </c>
      <c r="B27" s="5" t="s">
        <v>96</v>
      </c>
      <c r="D27" s="5" t="s">
        <v>502</v>
      </c>
      <c r="E27" s="5" t="s">
        <v>503</v>
      </c>
      <c r="I27" s="5" t="s">
        <v>655</v>
      </c>
      <c r="K27" s="5" t="s">
        <v>656</v>
      </c>
      <c r="M27" s="3" t="str">
        <f t="shared" si="1"/>
        <v>Numerador: VALOR RADICADO DEL MES</v>
      </c>
      <c r="N27" s="3" t="str">
        <f t="shared" si="2"/>
        <v>Denominador: VALOR FACTURADO DEL MES</v>
      </c>
      <c r="P27" s="3" t="str">
        <f t="shared" si="0"/>
        <v>Numerador: hosvital SIG report - reporte radicacion del periodo</v>
      </c>
      <c r="Q27" s="3" t="str">
        <f t="shared" si="3"/>
        <v>Denominador: hosvital reporte facturacion del periodo</v>
      </c>
    </row>
    <row r="28" spans="1:17" ht="18" x14ac:dyDescent="0.3">
      <c r="A28" s="5" t="s">
        <v>99</v>
      </c>
      <c r="B28" s="5" t="s">
        <v>100</v>
      </c>
      <c r="D28" s="5" t="s">
        <v>504</v>
      </c>
      <c r="E28" s="5" t="s">
        <v>505</v>
      </c>
      <c r="I28" s="5" t="s">
        <v>657</v>
      </c>
      <c r="K28" s="5" t="s">
        <v>658</v>
      </c>
      <c r="M28" s="3" t="str">
        <f t="shared" si="1"/>
        <v>Numerador : valor radicado del mes.</v>
      </c>
      <c r="N28" s="3" t="str">
        <f t="shared" si="2"/>
        <v>Denominador : Valor pendiente por radicar del mes anterior</v>
      </c>
      <c r="P28" s="3" t="str">
        <f t="shared" si="0"/>
        <v>Numerador: hosvital SIG report - facturaacion estado 0 y estado 4</v>
      </c>
      <c r="Q28" s="3" t="str">
        <f t="shared" si="3"/>
        <v>Denominador: facturacion del periodo</v>
      </c>
    </row>
    <row r="29" spans="1:17" x14ac:dyDescent="0.3">
      <c r="M29" s="3" t="str">
        <f t="shared" si="1"/>
        <v/>
      </c>
      <c r="N29" s="3" t="str">
        <f t="shared" si="2"/>
        <v/>
      </c>
      <c r="P29" s="3" t="str">
        <f t="shared" si="0"/>
        <v/>
      </c>
      <c r="Q29" s="3" t="str">
        <f t="shared" si="3"/>
        <v/>
      </c>
    </row>
    <row r="30" spans="1:17" x14ac:dyDescent="0.3">
      <c r="M30" s="3" t="str">
        <f t="shared" si="1"/>
        <v/>
      </c>
      <c r="N30" s="3" t="str">
        <f t="shared" si="2"/>
        <v/>
      </c>
      <c r="P30" s="3" t="str">
        <f t="shared" si="0"/>
        <v/>
      </c>
      <c r="Q30" s="3" t="str">
        <f t="shared" si="3"/>
        <v/>
      </c>
    </row>
    <row r="31" spans="1:17" x14ac:dyDescent="0.3">
      <c r="A31" s="5" t="s">
        <v>1</v>
      </c>
      <c r="B31" s="5" t="s">
        <v>20</v>
      </c>
      <c r="D31" s="5" t="s">
        <v>1</v>
      </c>
      <c r="I31" s="5" t="s">
        <v>20</v>
      </c>
      <c r="M31" s="3" t="str">
        <f t="shared" si="1"/>
        <v>FÓRMULA</v>
      </c>
      <c r="N31" s="3" t="str">
        <f t="shared" si="2"/>
        <v/>
      </c>
      <c r="P31" s="3" t="str">
        <f t="shared" si="0"/>
        <v>FUENTE</v>
      </c>
      <c r="Q31" s="3" t="str">
        <f t="shared" si="3"/>
        <v/>
      </c>
    </row>
    <row r="32" spans="1:17" ht="27" x14ac:dyDescent="0.3">
      <c r="A32" s="5" t="s">
        <v>136</v>
      </c>
      <c r="B32" s="5" t="s">
        <v>137</v>
      </c>
      <c r="D32" s="5" t="s">
        <v>506</v>
      </c>
      <c r="F32" s="5" t="s">
        <v>507</v>
      </c>
      <c r="I32" s="5" t="s">
        <v>659</v>
      </c>
      <c r="K32" s="5" t="s">
        <v>660</v>
      </c>
      <c r="M32" s="3" t="str">
        <f t="shared" si="1"/>
        <v>Numerador: Valor de venta de Copia (folio) - costo de la copia (folio)</v>
      </c>
      <c r="N32" s="3" t="str">
        <f t="shared" si="2"/>
        <v>Denominador: Total de copias (folio) Historias</v>
      </c>
      <c r="P32" s="3" t="str">
        <f t="shared" si="0"/>
        <v>Numerador: Recibos de pago - Costo estipulado en el contrato por copia</v>
      </c>
      <c r="Q32" s="3" t="str">
        <f t="shared" si="3"/>
        <v>Denominador: Base de datos de entega de Historias Clinica y concepto de Copia deHistoria Clinica</v>
      </c>
    </row>
    <row r="33" spans="1:17" ht="27" x14ac:dyDescent="0.3">
      <c r="A33" s="5" t="s">
        <v>138</v>
      </c>
      <c r="B33" s="5" t="s">
        <v>139</v>
      </c>
      <c r="D33" s="5" t="s">
        <v>508</v>
      </c>
      <c r="F33" s="5" t="s">
        <v>509</v>
      </c>
      <c r="I33" s="5" t="s">
        <v>661</v>
      </c>
      <c r="K33" s="5" t="s">
        <v>662</v>
      </c>
      <c r="M33" s="3" t="str">
        <f t="shared" si="1"/>
        <v>Numerador: Valor de venta de CD - costo del CD</v>
      </c>
      <c r="N33" s="3" t="str">
        <f t="shared" si="2"/>
        <v>Denominador: Total de CD Entegados</v>
      </c>
      <c r="P33" s="3" t="str">
        <f t="shared" si="0"/>
        <v>Numerador: Recibos de pago - Costo estipulado en el contrato por copia.</v>
      </c>
      <c r="Q33" s="3" t="str">
        <f t="shared" si="3"/>
        <v>Denominador: Base de datos de entega de Historias Clinica y concepto de Copia deHistoria Clinica.</v>
      </c>
    </row>
    <row r="34" spans="1:17" ht="18" x14ac:dyDescent="0.3">
      <c r="A34" s="5" t="s">
        <v>140</v>
      </c>
      <c r="B34" s="5" t="s">
        <v>141</v>
      </c>
      <c r="D34" s="5" t="s">
        <v>510</v>
      </c>
      <c r="F34" s="5" t="s">
        <v>511</v>
      </c>
      <c r="I34" s="5" t="s">
        <v>663</v>
      </c>
      <c r="K34" s="5" t="s">
        <v>18</v>
      </c>
      <c r="M34" s="3" t="str">
        <f t="shared" si="1"/>
        <v>Numerador: Total de Carpetas Recicladas</v>
      </c>
      <c r="N34" s="3" t="str">
        <f t="shared" si="2"/>
        <v>Denominador: * Costo de Carpeta</v>
      </c>
      <c r="P34" s="3" t="str">
        <f t="shared" si="0"/>
        <v>Numerador: libro de entrega de carpetas recicladas</v>
      </c>
      <c r="Q34" s="3" t="str">
        <f t="shared" si="3"/>
        <v>Denominador:</v>
      </c>
    </row>
    <row r="35" spans="1:17" ht="45" x14ac:dyDescent="0.3">
      <c r="A35" s="5" t="s">
        <v>142</v>
      </c>
      <c r="B35" s="5" t="s">
        <v>143</v>
      </c>
      <c r="D35" s="5" t="s">
        <v>512</v>
      </c>
      <c r="F35" s="5" t="s">
        <v>513</v>
      </c>
      <c r="I35" s="5" t="s">
        <v>664</v>
      </c>
      <c r="K35" s="5" t="s">
        <v>665</v>
      </c>
      <c r="M35" s="3" t="str">
        <f t="shared" si="1"/>
        <v>Numerador: Número de solicitudes de Historias Clínicas que fueron gestionadas (autorizadas) en el periodo comprendido por el procedimiento (3días)</v>
      </c>
      <c r="N35" s="3" t="str">
        <f t="shared" si="2"/>
        <v>Denominador: Número de Solicitudes de Historias Clínicas en el periodo</v>
      </c>
      <c r="P35" s="3" t="str">
        <f t="shared" si="0"/>
        <v>Numerador: Base de registro de solicitudes de historias clinicas</v>
      </c>
      <c r="Q35" s="3" t="str">
        <f t="shared" si="3"/>
        <v>Denominador: Base de registro de solicitudes de historias clinicas</v>
      </c>
    </row>
    <row r="36" spans="1:17" ht="18" x14ac:dyDescent="0.3">
      <c r="A36" s="5" t="s">
        <v>144</v>
      </c>
      <c r="B36" s="5" t="s">
        <v>145</v>
      </c>
      <c r="D36" s="5" t="s">
        <v>514</v>
      </c>
      <c r="F36" s="5" t="s">
        <v>515</v>
      </c>
      <c r="I36" s="5" t="s">
        <v>666</v>
      </c>
      <c r="K36" s="5" t="s">
        <v>667</v>
      </c>
      <c r="M36" s="3" t="str">
        <f t="shared" si="1"/>
        <v>Numerador: No. De Historias Clinicas organizadas. (TRES DÍAS Hábiles)</v>
      </c>
      <c r="N36" s="3" t="str">
        <f t="shared" si="2"/>
        <v>Denominador: No. De Historias Clinicas recepcionadas en el área de archivo</v>
      </c>
      <c r="P36" s="3" t="str">
        <f t="shared" si="0"/>
        <v>Numerador: tranferencias realidas por parte de facturacion</v>
      </c>
      <c r="Q36" s="3" t="str">
        <f t="shared" si="3"/>
        <v>Denominador: Base de datos de Historias Archivadas</v>
      </c>
    </row>
    <row r="37" spans="1:17" ht="18" x14ac:dyDescent="0.3">
      <c r="A37" s="5" t="s">
        <v>146</v>
      </c>
      <c r="B37" s="5" t="s">
        <v>147</v>
      </c>
      <c r="D37" s="5" t="s">
        <v>516</v>
      </c>
      <c r="F37" s="5" t="s">
        <v>517</v>
      </c>
      <c r="I37" s="5" t="s">
        <v>668</v>
      </c>
      <c r="K37" s="5" t="s">
        <v>669</v>
      </c>
      <c r="M37" s="3" t="str">
        <f t="shared" si="1"/>
        <v>Numerador: Traslados en un periodo de medicion</v>
      </c>
      <c r="N37" s="3" t="str">
        <f t="shared" si="2"/>
        <v>Denominador: Areas que solicitan en el periodo de medicion</v>
      </c>
      <c r="P37" s="3" t="str">
        <f t="shared" si="0"/>
        <v>Numerador: FUID Formato Unico de Invetario Docmental</v>
      </c>
      <c r="Q37" s="3" t="str">
        <f t="shared" si="3"/>
        <v>Denominador: Solicitudes</v>
      </c>
    </row>
    <row r="38" spans="1:17" ht="27" x14ac:dyDescent="0.3">
      <c r="A38" s="5" t="s">
        <v>148</v>
      </c>
      <c r="B38" s="5" t="s">
        <v>149</v>
      </c>
      <c r="D38" s="5" t="s">
        <v>518</v>
      </c>
      <c r="F38" s="5" t="s">
        <v>519</v>
      </c>
      <c r="I38" s="5" t="s">
        <v>670</v>
      </c>
      <c r="K38" s="5" t="s">
        <v>671</v>
      </c>
      <c r="M38" s="3" t="str">
        <f t="shared" si="1"/>
        <v>Numerador: Total de DOCUMENTOS digitalizados en un periodo determinado.</v>
      </c>
      <c r="N38" s="3" t="str">
        <f t="shared" si="2"/>
        <v>Denominador: Numero de documentos a diitalizar según solicitud en el mismo periodo.</v>
      </c>
      <c r="P38" s="3" t="str">
        <f t="shared" si="0"/>
        <v>Numerador: Formato Produccion Proceso de Digitalizacion</v>
      </c>
      <c r="Q38" s="3" t="str">
        <f t="shared" si="3"/>
        <v>Denominador: Formato Produccion Proceso de Digitalizacion</v>
      </c>
    </row>
    <row r="39" spans="1:17" ht="27" x14ac:dyDescent="0.3">
      <c r="A39" s="5" t="s">
        <v>150</v>
      </c>
      <c r="B39" s="5" t="s">
        <v>151</v>
      </c>
      <c r="D39" s="5" t="s">
        <v>520</v>
      </c>
      <c r="F39" s="5" t="s">
        <v>521</v>
      </c>
      <c r="I39" s="5" t="s">
        <v>672</v>
      </c>
      <c r="K39" s="5" t="s">
        <v>673</v>
      </c>
      <c r="M39" s="3" t="str">
        <f t="shared" si="1"/>
        <v>Numerador: No. De solicitudes de consulta resueltas efectivamente dentro del tiempo, determinado.</v>
      </c>
      <c r="N39" s="3" t="str">
        <f t="shared" si="2"/>
        <v>Denominador:Total de solicitudes de consulta recibidas en el periodo determinado</v>
      </c>
      <c r="P39" s="3" t="str">
        <f t="shared" si="0"/>
        <v>Numerador: Mesa de ayuda</v>
      </c>
      <c r="Q39" s="3" t="str">
        <f t="shared" si="3"/>
        <v>Denominador: Mesa de ayuda</v>
      </c>
    </row>
    <row r="40" spans="1:17" ht="27" x14ac:dyDescent="0.3">
      <c r="A40" s="5" t="s">
        <v>148</v>
      </c>
      <c r="B40" s="5" t="s">
        <v>149</v>
      </c>
      <c r="D40" s="5" t="s">
        <v>518</v>
      </c>
      <c r="F40" s="5" t="s">
        <v>519</v>
      </c>
      <c r="I40" s="5" t="s">
        <v>670</v>
      </c>
      <c r="K40" s="5" t="s">
        <v>671</v>
      </c>
      <c r="M40" s="3" t="str">
        <f t="shared" si="1"/>
        <v>Numerador: Total de DOCUMENTOS digitalizados en un periodo determinado.</v>
      </c>
      <c r="N40" s="3" t="str">
        <f t="shared" si="2"/>
        <v>Denominador: Numero de documentos a diitalizar según solicitud en el mismo periodo.</v>
      </c>
      <c r="P40" s="3" t="str">
        <f t="shared" si="0"/>
        <v>Numerador: Formato Produccion Proceso de Digitalizacion</v>
      </c>
      <c r="Q40" s="3" t="str">
        <f t="shared" si="3"/>
        <v>Denominador: Formato Produccion Proceso de Digitalizacion</v>
      </c>
    </row>
    <row r="41" spans="1:17" ht="27" x14ac:dyDescent="0.3">
      <c r="A41" s="5" t="s">
        <v>152</v>
      </c>
      <c r="B41" s="5" t="s">
        <v>153</v>
      </c>
      <c r="D41" s="5" t="s">
        <v>522</v>
      </c>
      <c r="F41" s="5" t="s">
        <v>523</v>
      </c>
      <c r="I41" s="5" t="s">
        <v>674</v>
      </c>
      <c r="K41" s="5" t="s">
        <v>675</v>
      </c>
      <c r="M41" s="3" t="str">
        <f t="shared" si="1"/>
        <v>Numerador: No de actividades ejeciutadas en el procesos de elaboracion.</v>
      </c>
      <c r="N41" s="3" t="str">
        <f t="shared" si="2"/>
        <v>Denominador No de actividades programas en el periodo.</v>
      </c>
      <c r="P41" s="3" t="str">
        <f t="shared" si="0"/>
        <v>Numerador: No de actividades ejecutadas en el proceso de elaboracion.</v>
      </c>
      <c r="Q41" s="3" t="str">
        <f t="shared" si="3"/>
        <v>Denominador: Cronograma de actividades</v>
      </c>
    </row>
    <row r="42" spans="1:17" ht="27" x14ac:dyDescent="0.3">
      <c r="A42" s="5" t="s">
        <v>154</v>
      </c>
      <c r="B42" s="5" t="s">
        <v>155</v>
      </c>
      <c r="D42" s="5" t="s">
        <v>154</v>
      </c>
      <c r="I42" s="5" t="s">
        <v>155</v>
      </c>
      <c r="M42" s="3" t="str">
        <f t="shared" si="1"/>
        <v>Valor de la sancion o multa por la no entrega de informacion</v>
      </c>
      <c r="N42" s="3" t="str">
        <f t="shared" si="2"/>
        <v/>
      </c>
      <c r="P42" s="3" t="str">
        <f t="shared" si="0"/>
        <v>Reporte de oficina juridica sobre sanciones por la no entrega de informacion</v>
      </c>
      <c r="Q42" s="3" t="str">
        <f t="shared" si="3"/>
        <v/>
      </c>
    </row>
    <row r="43" spans="1:17" x14ac:dyDescent="0.3">
      <c r="M43" s="3" t="str">
        <f t="shared" si="1"/>
        <v/>
      </c>
      <c r="N43" s="3" t="str">
        <f t="shared" si="2"/>
        <v/>
      </c>
      <c r="P43" s="3" t="str">
        <f t="shared" si="0"/>
        <v/>
      </c>
      <c r="Q43" s="3" t="str">
        <f t="shared" si="3"/>
        <v/>
      </c>
    </row>
    <row r="44" spans="1:17" x14ac:dyDescent="0.3">
      <c r="M44" s="3" t="str">
        <f t="shared" si="1"/>
        <v/>
      </c>
      <c r="N44" s="3" t="str">
        <f t="shared" si="2"/>
        <v/>
      </c>
      <c r="P44" s="3" t="str">
        <f t="shared" si="0"/>
        <v/>
      </c>
      <c r="Q44" s="3" t="str">
        <f t="shared" si="3"/>
        <v/>
      </c>
    </row>
    <row r="45" spans="1:17" x14ac:dyDescent="0.3">
      <c r="A45" s="5" t="s">
        <v>1</v>
      </c>
      <c r="B45" s="5" t="s">
        <v>20</v>
      </c>
      <c r="D45" s="5" t="s">
        <v>1</v>
      </c>
      <c r="I45" s="5" t="s">
        <v>20</v>
      </c>
      <c r="M45" s="3" t="str">
        <f t="shared" si="1"/>
        <v>FÓRMULA</v>
      </c>
      <c r="N45" s="3" t="str">
        <f t="shared" si="2"/>
        <v/>
      </c>
      <c r="P45" s="3" t="str">
        <f t="shared" si="0"/>
        <v>FUENTE</v>
      </c>
      <c r="Q45" s="3" t="str">
        <f t="shared" si="3"/>
        <v/>
      </c>
    </row>
    <row r="46" spans="1:17" ht="54" x14ac:dyDescent="0.3">
      <c r="A46" s="5" t="s">
        <v>126</v>
      </c>
      <c r="B46" s="5" t="s">
        <v>127</v>
      </c>
      <c r="D46" s="5" t="s">
        <v>126</v>
      </c>
      <c r="I46" s="5" t="s">
        <v>127</v>
      </c>
      <c r="M46" s="3" t="str">
        <f t="shared" si="1"/>
        <v>Eventos identificados: durante el mes se registra novedad por medio de reporte realizado por el vigilante y/o supervisor, se genera un informe y reporte al reponsable de area con copia a la Direccion Administrativa.</v>
      </c>
      <c r="N46" s="3" t="str">
        <f t="shared" si="2"/>
        <v/>
      </c>
      <c r="P46" s="3" t="str">
        <f t="shared" si="0"/>
        <v>Reportes por eventualidades</v>
      </c>
      <c r="Q46" s="3" t="str">
        <f t="shared" si="3"/>
        <v/>
      </c>
    </row>
    <row r="47" spans="1:17" ht="54" x14ac:dyDescent="0.3">
      <c r="A47" s="5" t="s">
        <v>126</v>
      </c>
      <c r="B47" s="5" t="s">
        <v>127</v>
      </c>
      <c r="D47" s="5" t="s">
        <v>126</v>
      </c>
      <c r="I47" s="5" t="s">
        <v>127</v>
      </c>
      <c r="M47" s="3" t="str">
        <f t="shared" si="1"/>
        <v>Eventos identificados: durante el mes se registra novedad por medio de reporte realizado por el vigilante y/o supervisor, se genera un informe y reporte al reponsable de area con copia a la Direccion Administrativa.</v>
      </c>
      <c r="N47" s="3" t="str">
        <f t="shared" si="2"/>
        <v/>
      </c>
      <c r="P47" s="3" t="str">
        <f t="shared" si="0"/>
        <v>Reportes por eventualidades</v>
      </c>
      <c r="Q47" s="3" t="str">
        <f t="shared" si="3"/>
        <v/>
      </c>
    </row>
    <row r="48" spans="1:17" ht="54" x14ac:dyDescent="0.3">
      <c r="A48" s="5" t="s">
        <v>130</v>
      </c>
      <c r="B48" s="5" t="s">
        <v>127</v>
      </c>
      <c r="D48" s="5" t="s">
        <v>130</v>
      </c>
      <c r="I48" s="5" t="s">
        <v>127</v>
      </c>
      <c r="M48" s="3" t="str">
        <f t="shared" si="1"/>
        <v>Eventos identificados: durante el mes se registra novedad por medio de reporte realizado por el vigilante y/o supervisor, se genera un informe al reponsable de area con copia a la Direccion Administrativa y de Talento Humano.</v>
      </c>
      <c r="N48" s="3" t="str">
        <f t="shared" si="2"/>
        <v/>
      </c>
      <c r="P48" s="3" t="str">
        <f t="shared" si="0"/>
        <v>Reportes por eventualidades</v>
      </c>
      <c r="Q48" s="3" t="str">
        <f t="shared" si="3"/>
        <v/>
      </c>
    </row>
    <row r="49" spans="1:17" ht="54" x14ac:dyDescent="0.3">
      <c r="A49" s="5" t="s">
        <v>132</v>
      </c>
      <c r="B49" s="5" t="s">
        <v>127</v>
      </c>
      <c r="D49" s="5" t="s">
        <v>132</v>
      </c>
      <c r="I49" s="5" t="s">
        <v>127</v>
      </c>
      <c r="M49" s="3" t="str">
        <f t="shared" si="1"/>
        <v>Eventos identificados: durante el mes se registra novedad por medio de reporte realizado por el vigilante y/o supervisor, se genera un informe al reponsable de area con copia a la Direccion Administrativa.</v>
      </c>
      <c r="N49" s="3" t="str">
        <f t="shared" si="2"/>
        <v/>
      </c>
      <c r="P49" s="3" t="str">
        <f t="shared" si="0"/>
        <v>Reportes por eventualidades</v>
      </c>
      <c r="Q49" s="3" t="str">
        <f t="shared" si="3"/>
        <v/>
      </c>
    </row>
    <row r="50" spans="1:17" ht="54" x14ac:dyDescent="0.3">
      <c r="A50" s="5" t="s">
        <v>132</v>
      </c>
      <c r="B50" s="5" t="s">
        <v>127</v>
      </c>
      <c r="D50" s="5" t="s">
        <v>132</v>
      </c>
      <c r="I50" s="5" t="s">
        <v>127</v>
      </c>
      <c r="M50" s="3" t="str">
        <f t="shared" si="1"/>
        <v>Eventos identificados: durante el mes se registra novedad por medio de reporte realizado por el vigilante y/o supervisor, se genera un informe al reponsable de area con copia a la Direccion Administrativa.</v>
      </c>
      <c r="N50" s="3" t="str">
        <f t="shared" si="2"/>
        <v/>
      </c>
      <c r="P50" s="3" t="str">
        <f t="shared" si="0"/>
        <v>Reportes por eventualidades</v>
      </c>
      <c r="Q50" s="3" t="str">
        <f t="shared" si="3"/>
        <v/>
      </c>
    </row>
    <row r="51" spans="1:17" ht="54" x14ac:dyDescent="0.3">
      <c r="A51" s="5" t="s">
        <v>132</v>
      </c>
      <c r="B51" s="5" t="s">
        <v>127</v>
      </c>
      <c r="D51" s="5" t="s">
        <v>132</v>
      </c>
      <c r="I51" s="5" t="s">
        <v>127</v>
      </c>
      <c r="M51" s="3" t="str">
        <f t="shared" si="1"/>
        <v>Eventos identificados: durante el mes se registra novedad por medio de reporte realizado por el vigilante y/o supervisor, se genera un informe al reponsable de area con copia a la Direccion Administrativa.</v>
      </c>
      <c r="N51" s="3" t="str">
        <f t="shared" si="2"/>
        <v/>
      </c>
      <c r="P51" s="3" t="str">
        <f t="shared" si="0"/>
        <v>Reportes por eventualidades</v>
      </c>
      <c r="Q51" s="3" t="str">
        <f t="shared" si="3"/>
        <v/>
      </c>
    </row>
    <row r="52" spans="1:17" ht="54" x14ac:dyDescent="0.3">
      <c r="A52" s="5" t="s">
        <v>132</v>
      </c>
      <c r="B52" s="5" t="s">
        <v>127</v>
      </c>
      <c r="D52" s="5" t="s">
        <v>132</v>
      </c>
      <c r="I52" s="5" t="s">
        <v>127</v>
      </c>
      <c r="M52" s="3" t="str">
        <f t="shared" si="1"/>
        <v>Eventos identificados: durante el mes se registra novedad por medio de reporte realizado por el vigilante y/o supervisor, se genera un informe al reponsable de area con copia a la Direccion Administrativa.</v>
      </c>
      <c r="N52" s="3" t="str">
        <f t="shared" si="2"/>
        <v/>
      </c>
      <c r="P52" s="3" t="str">
        <f t="shared" si="0"/>
        <v>Reportes por eventualidades</v>
      </c>
      <c r="Q52" s="3" t="str">
        <f t="shared" si="3"/>
        <v/>
      </c>
    </row>
    <row r="53" spans="1:17" x14ac:dyDescent="0.3">
      <c r="M53" s="3" t="str">
        <f t="shared" si="1"/>
        <v/>
      </c>
      <c r="N53" s="3" t="str">
        <f t="shared" si="2"/>
        <v/>
      </c>
      <c r="P53" s="3" t="str">
        <f t="shared" si="0"/>
        <v/>
      </c>
      <c r="Q53" s="3" t="str">
        <f t="shared" si="3"/>
        <v/>
      </c>
    </row>
    <row r="54" spans="1:17" x14ac:dyDescent="0.3">
      <c r="M54" s="3" t="str">
        <f t="shared" si="1"/>
        <v/>
      </c>
      <c r="N54" s="3" t="str">
        <f t="shared" si="2"/>
        <v/>
      </c>
      <c r="P54" s="3" t="str">
        <f t="shared" si="0"/>
        <v/>
      </c>
      <c r="Q54" s="3" t="str">
        <f t="shared" si="3"/>
        <v/>
      </c>
    </row>
    <row r="55" spans="1:17" x14ac:dyDescent="0.3">
      <c r="A55" s="5" t="s">
        <v>1</v>
      </c>
      <c r="B55" s="5" t="s">
        <v>20</v>
      </c>
      <c r="D55" s="5" t="s">
        <v>1</v>
      </c>
      <c r="I55" s="5" t="s">
        <v>20</v>
      </c>
      <c r="M55" s="3" t="str">
        <f t="shared" si="1"/>
        <v>FÓRMULA</v>
      </c>
      <c r="N55" s="3" t="str">
        <f t="shared" si="2"/>
        <v/>
      </c>
      <c r="P55" s="3" t="str">
        <f t="shared" si="0"/>
        <v>FUENTE</v>
      </c>
      <c r="Q55" s="3" t="str">
        <f t="shared" si="3"/>
        <v/>
      </c>
    </row>
    <row r="56" spans="1:17" x14ac:dyDescent="0.3">
      <c r="A56" s="5" t="s">
        <v>158</v>
      </c>
      <c r="B56" s="5" t="s">
        <v>159</v>
      </c>
      <c r="D56" s="5" t="s">
        <v>785</v>
      </c>
      <c r="E56" s="5" t="s">
        <v>786</v>
      </c>
      <c r="I56" s="5" t="s">
        <v>159</v>
      </c>
      <c r="M56" s="3" t="str">
        <f t="shared" si="1"/>
        <v>Numerador: $ Pagos</v>
      </c>
      <c r="N56" s="3" t="str">
        <f t="shared" si="2"/>
        <v>Denominador: $ Pagos Presupuesto *100</v>
      </c>
      <c r="P56" s="3" t="str">
        <f t="shared" si="0"/>
        <v>HOSVITAL</v>
      </c>
      <c r="Q56" s="3" t="str">
        <f t="shared" si="3"/>
        <v/>
      </c>
    </row>
    <row r="57" spans="1:17" ht="18" x14ac:dyDescent="0.3">
      <c r="A57" s="5" t="s">
        <v>162</v>
      </c>
      <c r="B57" s="5" t="s">
        <v>159</v>
      </c>
      <c r="D57" s="5" t="s">
        <v>787</v>
      </c>
      <c r="E57" s="5" t="s">
        <v>788</v>
      </c>
      <c r="I57" s="5" t="s">
        <v>159</v>
      </c>
      <c r="M57" s="3" t="str">
        <f t="shared" si="1"/>
        <v>Numerador: $ Gastos financieros del periodo</v>
      </c>
      <c r="N57" s="3" t="str">
        <f t="shared" si="2"/>
        <v>Denominador: $ Ventas del periodo</v>
      </c>
      <c r="P57" s="3" t="str">
        <f t="shared" si="0"/>
        <v>HOSVITAL</v>
      </c>
      <c r="Q57" s="3" t="str">
        <f t="shared" si="3"/>
        <v/>
      </c>
    </row>
    <row r="58" spans="1:17" x14ac:dyDescent="0.3">
      <c r="A58" s="5" t="s">
        <v>158</v>
      </c>
      <c r="B58" s="5" t="s">
        <v>159</v>
      </c>
      <c r="D58" s="5" t="s">
        <v>785</v>
      </c>
      <c r="E58" s="5" t="s">
        <v>786</v>
      </c>
      <c r="I58" s="5" t="s">
        <v>159</v>
      </c>
      <c r="M58" s="3" t="str">
        <f t="shared" si="1"/>
        <v>Numerador: $ Pagos</v>
      </c>
      <c r="N58" s="3" t="str">
        <f t="shared" si="2"/>
        <v>Denominador: $ Pagos Presupuesto *100</v>
      </c>
      <c r="P58" s="3" t="str">
        <f t="shared" si="0"/>
        <v>HOSVITAL</v>
      </c>
      <c r="Q58" s="3" t="str">
        <f t="shared" si="3"/>
        <v/>
      </c>
    </row>
    <row r="59" spans="1:17" x14ac:dyDescent="0.3">
      <c r="A59" s="5" t="s">
        <v>167</v>
      </c>
      <c r="B59" s="5" t="s">
        <v>159</v>
      </c>
      <c r="D59" s="5" t="s">
        <v>789</v>
      </c>
      <c r="E59" s="5" t="s">
        <v>790</v>
      </c>
      <c r="I59" s="5" t="s">
        <v>159</v>
      </c>
      <c r="M59" s="3" t="str">
        <f t="shared" si="1"/>
        <v>Numerador: Promedio CxP * 360</v>
      </c>
      <c r="N59" s="3" t="str">
        <f t="shared" si="2"/>
        <v>Denominador: Costo de Venta</v>
      </c>
      <c r="P59" s="3" t="str">
        <f t="shared" si="0"/>
        <v>HOSVITAL</v>
      </c>
      <c r="Q59" s="3" t="str">
        <f t="shared" si="3"/>
        <v/>
      </c>
    </row>
    <row r="60" spans="1:17" ht="27" x14ac:dyDescent="0.3">
      <c r="A60" s="5" t="s">
        <v>170</v>
      </c>
      <c r="B60" s="5" t="s">
        <v>171</v>
      </c>
      <c r="D60" s="5" t="s">
        <v>170</v>
      </c>
      <c r="I60" s="5" t="s">
        <v>171</v>
      </c>
      <c r="M60" s="3" t="str">
        <f t="shared" si="1"/>
        <v>Valor obsoluto de las Operaciones monetarias erradas realizadas en el mes por cualquier canal</v>
      </c>
      <c r="N60" s="3" t="str">
        <f t="shared" si="2"/>
        <v/>
      </c>
      <c r="P60" s="3" t="str">
        <f t="shared" si="0"/>
        <v>Operaciones monetarias erradas realizadas en el mes por cualquier canal</v>
      </c>
      <c r="Q60" s="3" t="str">
        <f t="shared" si="3"/>
        <v/>
      </c>
    </row>
    <row r="61" spans="1:17" x14ac:dyDescent="0.3">
      <c r="M61" s="3" t="str">
        <f t="shared" si="1"/>
        <v/>
      </c>
      <c r="N61" s="3" t="str">
        <f t="shared" si="2"/>
        <v/>
      </c>
      <c r="P61" s="3" t="str">
        <f t="shared" si="0"/>
        <v/>
      </c>
      <c r="Q61" s="3" t="str">
        <f t="shared" si="3"/>
        <v/>
      </c>
    </row>
    <row r="62" spans="1:17" x14ac:dyDescent="0.3">
      <c r="M62" s="3" t="str">
        <f t="shared" si="1"/>
        <v/>
      </c>
      <c r="N62" s="3" t="str">
        <f t="shared" si="2"/>
        <v/>
      </c>
      <c r="P62" s="3" t="str">
        <f t="shared" si="0"/>
        <v/>
      </c>
      <c r="Q62" s="3" t="str">
        <f t="shared" si="3"/>
        <v/>
      </c>
    </row>
    <row r="63" spans="1:17" x14ac:dyDescent="0.3">
      <c r="A63" s="5" t="s">
        <v>1</v>
      </c>
      <c r="B63" s="5" t="s">
        <v>20</v>
      </c>
      <c r="D63" s="5" t="s">
        <v>1</v>
      </c>
      <c r="I63" s="5" t="s">
        <v>20</v>
      </c>
      <c r="M63" s="3" t="str">
        <f t="shared" si="1"/>
        <v>FÓRMULA</v>
      </c>
      <c r="N63" s="3" t="str">
        <f t="shared" si="2"/>
        <v/>
      </c>
      <c r="P63" s="3" t="str">
        <f t="shared" si="0"/>
        <v>FUENTE</v>
      </c>
      <c r="Q63" s="3" t="str">
        <f t="shared" si="3"/>
        <v/>
      </c>
    </row>
    <row r="64" spans="1:17" ht="18" x14ac:dyDescent="0.3">
      <c r="A64" s="5" t="s">
        <v>175</v>
      </c>
      <c r="B64" s="5" t="s">
        <v>176</v>
      </c>
      <c r="D64" s="5" t="s">
        <v>524</v>
      </c>
      <c r="E64" s="5" t="s">
        <v>525</v>
      </c>
      <c r="I64" s="5" t="s">
        <v>676</v>
      </c>
      <c r="J64" s="5" t="s">
        <v>648</v>
      </c>
      <c r="M64" s="3" t="str">
        <f t="shared" si="1"/>
        <v>Numerador: Valor cierre de inventario</v>
      </c>
      <c r="N64" s="3" t="str">
        <f t="shared" si="2"/>
        <v>Denominador: Valor de las salidas en un periodo determinado</v>
      </c>
      <c r="P64" s="3" t="str">
        <f t="shared" si="0"/>
        <v>Numerador: Hosvital</v>
      </c>
      <c r="Q64" s="3" t="str">
        <f t="shared" si="3"/>
        <v>Denominador: Hosvital</v>
      </c>
    </row>
    <row r="65" spans="1:17" ht="18" x14ac:dyDescent="0.3">
      <c r="A65" s="5" t="s">
        <v>178</v>
      </c>
      <c r="B65" s="5" t="s">
        <v>176</v>
      </c>
      <c r="D65" s="5" t="s">
        <v>526</v>
      </c>
      <c r="E65" s="5" t="s">
        <v>527</v>
      </c>
      <c r="I65" s="5" t="s">
        <v>676</v>
      </c>
      <c r="J65" s="5" t="s">
        <v>648</v>
      </c>
      <c r="M65" s="3" t="str">
        <f t="shared" si="1"/>
        <v>Numerador: Valor de cierre de inventario del periodo</v>
      </c>
      <c r="N65" s="3" t="str">
        <f t="shared" si="2"/>
        <v>Denominador: Valor total de inventario del periodo con cargo a paciente</v>
      </c>
      <c r="P65" s="3" t="str">
        <f t="shared" si="0"/>
        <v>Numerador: Hosvital</v>
      </c>
      <c r="Q65" s="3" t="str">
        <f t="shared" si="3"/>
        <v>Denominador: Hosvital</v>
      </c>
    </row>
    <row r="66" spans="1:17" ht="18" x14ac:dyDescent="0.3">
      <c r="A66" s="5" t="s">
        <v>186</v>
      </c>
      <c r="B66" s="5" t="s">
        <v>176</v>
      </c>
      <c r="D66" s="5" t="s">
        <v>528</v>
      </c>
      <c r="E66" s="5" t="s">
        <v>529</v>
      </c>
      <c r="I66" s="5" t="s">
        <v>676</v>
      </c>
      <c r="J66" s="5" t="s">
        <v>648</v>
      </c>
      <c r="M66" s="3" t="str">
        <f t="shared" si="1"/>
        <v>Numerador: Valor cierre inventario de obsolescencia en bodega</v>
      </c>
      <c r="N66" s="3" t="str">
        <f t="shared" si="2"/>
        <v>Denominador: Valor total de inventario a cierre de periodo</v>
      </c>
      <c r="P66" s="3" t="str">
        <f t="shared" si="0"/>
        <v>Numerador: Hosvital</v>
      </c>
      <c r="Q66" s="3" t="str">
        <f t="shared" si="3"/>
        <v>Denominador: Hosvital</v>
      </c>
    </row>
    <row r="67" spans="1:17" ht="18" x14ac:dyDescent="0.3">
      <c r="A67" s="5" t="s">
        <v>181</v>
      </c>
      <c r="B67" s="5" t="s">
        <v>176</v>
      </c>
      <c r="D67" s="5" t="s">
        <v>530</v>
      </c>
      <c r="E67" s="5" t="s">
        <v>531</v>
      </c>
      <c r="I67" s="5" t="s">
        <v>676</v>
      </c>
      <c r="J67" s="5" t="s">
        <v>648</v>
      </c>
      <c r="M67" s="3" t="str">
        <f t="shared" si="1"/>
        <v>Numerador: (Valor inventario ventas )+ (valor comsumibles)</v>
      </c>
      <c r="N67" s="3" t="str">
        <f t="shared" si="2"/>
        <v>Denominador: Valor inventario cierre de periodo</v>
      </c>
      <c r="P67" s="3" t="str">
        <f t="shared" si="0"/>
        <v>Numerador: Hosvital</v>
      </c>
      <c r="Q67" s="3" t="str">
        <f t="shared" si="3"/>
        <v>Denominador: Hosvital</v>
      </c>
    </row>
    <row r="68" spans="1:17" x14ac:dyDescent="0.3">
      <c r="A68" s="5" t="s">
        <v>183</v>
      </c>
      <c r="B68" s="5" t="s">
        <v>176</v>
      </c>
      <c r="D68" s="5" t="s">
        <v>532</v>
      </c>
      <c r="E68" s="5" t="s">
        <v>533</v>
      </c>
      <c r="I68" s="5" t="s">
        <v>676</v>
      </c>
      <c r="J68" s="5" t="s">
        <v>648</v>
      </c>
      <c r="M68" s="3" t="str">
        <f t="shared" si="1"/>
        <v>Numerador: Valor diferencia</v>
      </c>
      <c r="N68" s="3" t="str">
        <f t="shared" si="2"/>
        <v>Denominador: Valor total inventario</v>
      </c>
      <c r="P68" s="3" t="str">
        <f t="shared" ref="P68:P131" si="4">TRIM(IF(I68="","",I68))</f>
        <v>Numerador: Hosvital</v>
      </c>
      <c r="Q68" s="3" t="str">
        <f t="shared" si="3"/>
        <v>Denominador: Hosvital</v>
      </c>
    </row>
    <row r="69" spans="1:17" ht="18" x14ac:dyDescent="0.3">
      <c r="A69" s="5" t="s">
        <v>185</v>
      </c>
      <c r="B69" s="5" t="s">
        <v>176</v>
      </c>
      <c r="D69" s="5" t="s">
        <v>534</v>
      </c>
      <c r="E69" s="5" t="s">
        <v>533</v>
      </c>
      <c r="I69" s="5" t="s">
        <v>676</v>
      </c>
      <c r="J69" s="5" t="s">
        <v>648</v>
      </c>
      <c r="M69" s="3" t="str">
        <f t="shared" ref="M69:M132" si="5">TRIM(IF(D69="","",D69))</f>
        <v>Numerador: Valor total inventario facturado en el mes</v>
      </c>
      <c r="N69" s="3" t="str">
        <f t="shared" ref="N69:N132" si="6">TRIM(IF(AND(E69="",F69="",G69=""),"",IF(AND(F69="",G69=""),E69,IF(AND(E69="",G69=""),F69,IF(AND(E69="",F69=""),G69)))))</f>
        <v>Denominador: Valor total inventario</v>
      </c>
      <c r="P69" s="3" t="str">
        <f t="shared" si="4"/>
        <v>Numerador: Hosvital</v>
      </c>
      <c r="Q69" s="3" t="str">
        <f t="shared" ref="Q69:Q132" si="7">TRIM(IF(AND(J69="",K69=""),"",IF(K69="",J69,K69)))</f>
        <v>Denominador: Hosvital</v>
      </c>
    </row>
    <row r="70" spans="1:17" x14ac:dyDescent="0.3">
      <c r="M70" s="3" t="str">
        <f t="shared" si="5"/>
        <v/>
      </c>
      <c r="N70" s="3" t="str">
        <f t="shared" si="6"/>
        <v/>
      </c>
      <c r="P70" s="3" t="str">
        <f t="shared" si="4"/>
        <v/>
      </c>
      <c r="Q70" s="3" t="str">
        <f t="shared" si="7"/>
        <v/>
      </c>
    </row>
    <row r="71" spans="1:17" x14ac:dyDescent="0.3">
      <c r="M71" s="3" t="str">
        <f t="shared" si="5"/>
        <v/>
      </c>
      <c r="N71" s="3" t="str">
        <f t="shared" si="6"/>
        <v/>
      </c>
      <c r="P71" s="3" t="str">
        <f t="shared" si="4"/>
        <v/>
      </c>
      <c r="Q71" s="3" t="str">
        <f t="shared" si="7"/>
        <v/>
      </c>
    </row>
    <row r="72" spans="1:17" x14ac:dyDescent="0.3">
      <c r="A72" s="5" t="s">
        <v>1</v>
      </c>
      <c r="B72" s="5" t="s">
        <v>20</v>
      </c>
      <c r="D72" s="5" t="s">
        <v>1</v>
      </c>
      <c r="I72" s="5" t="s">
        <v>20</v>
      </c>
      <c r="M72" s="3" t="str">
        <f t="shared" si="5"/>
        <v>FÓRMULA</v>
      </c>
      <c r="N72" s="3" t="str">
        <f t="shared" si="6"/>
        <v/>
      </c>
      <c r="P72" s="3" t="str">
        <f t="shared" si="4"/>
        <v>FUENTE</v>
      </c>
      <c r="Q72" s="3" t="str">
        <f t="shared" si="7"/>
        <v/>
      </c>
    </row>
    <row r="73" spans="1:17" ht="18" x14ac:dyDescent="0.3">
      <c r="A73" s="5" t="s">
        <v>230</v>
      </c>
      <c r="B73" s="5" t="s">
        <v>231</v>
      </c>
      <c r="D73" s="5" t="s">
        <v>535</v>
      </c>
      <c r="E73" s="5" t="s">
        <v>536</v>
      </c>
      <c r="I73" s="5" t="s">
        <v>677</v>
      </c>
      <c r="K73" s="5" t="s">
        <v>678</v>
      </c>
      <c r="M73" s="3" t="str">
        <f t="shared" si="5"/>
        <v>Numerador: Total Bienes obsoletos dados de baja en el trimestre.</v>
      </c>
      <c r="N73" s="3" t="str">
        <f t="shared" si="6"/>
        <v>Denominador: Total de bienes obsoletos que se deben dar de baja en el trimestre.</v>
      </c>
      <c r="P73" s="3" t="str">
        <f t="shared" si="4"/>
        <v>Numerador: SOFTWARE HOSVITAL</v>
      </c>
      <c r="Q73" s="3" t="str">
        <f t="shared" si="7"/>
        <v>Denominador: INFORME ACTIVOS FIJOS PARA BAJA.</v>
      </c>
    </row>
    <row r="74" spans="1:17" ht="18" x14ac:dyDescent="0.3">
      <c r="A74" s="5" t="s">
        <v>232</v>
      </c>
      <c r="B74" s="5" t="s">
        <v>233</v>
      </c>
      <c r="D74" s="5" t="s">
        <v>537</v>
      </c>
      <c r="F74" s="5" t="s">
        <v>538</v>
      </c>
      <c r="I74" s="5" t="s">
        <v>233</v>
      </c>
      <c r="M74" s="3" t="str">
        <f t="shared" si="5"/>
        <v>Numerador: Valor de activos fijos que no se encontraron en el inventario físico.</v>
      </c>
      <c r="N74" s="3" t="str">
        <f t="shared" si="6"/>
        <v>Denominador: Valor total de los activos fijos FHSC.</v>
      </c>
      <c r="P74" s="3" t="str">
        <f t="shared" si="4"/>
        <v>SOFTWARE HOSVITAL E INFORME DE INVENTARIOS</v>
      </c>
      <c r="Q74" s="3" t="str">
        <f t="shared" si="7"/>
        <v/>
      </c>
    </row>
    <row r="75" spans="1:17" ht="18" x14ac:dyDescent="0.3">
      <c r="A75" s="5" t="s">
        <v>234</v>
      </c>
      <c r="B75" s="5" t="s">
        <v>235</v>
      </c>
      <c r="D75" s="5" t="s">
        <v>539</v>
      </c>
      <c r="F75" s="5" t="s">
        <v>540</v>
      </c>
      <c r="I75" s="5" t="s">
        <v>679</v>
      </c>
      <c r="K75" s="5" t="s">
        <v>680</v>
      </c>
      <c r="M75" s="3" t="str">
        <f t="shared" si="5"/>
        <v>Numerador: Número de Mantenimientos Correctivos Realizados.</v>
      </c>
      <c r="N75" s="3" t="str">
        <f t="shared" si="6"/>
        <v>Denominador:Número de Mantenimientos Correctivos Solicitados.</v>
      </c>
      <c r="P75" s="3" t="str">
        <f t="shared" si="4"/>
        <v>Numerador: Formato de entrega Activo Fijo para mantenimiento</v>
      </c>
      <c r="Q75" s="3" t="str">
        <f t="shared" si="7"/>
        <v>Denominador: Formato de entrega Activo Fijo para mantenimiento</v>
      </c>
    </row>
    <row r="76" spans="1:17" ht="27" x14ac:dyDescent="0.3">
      <c r="A76" s="5" t="s">
        <v>236</v>
      </c>
      <c r="B76" s="5" t="s">
        <v>237</v>
      </c>
      <c r="D76" s="5" t="s">
        <v>541</v>
      </c>
      <c r="F76" s="5" t="s">
        <v>542</v>
      </c>
      <c r="I76" s="5" t="s">
        <v>681</v>
      </c>
      <c r="K76" s="5" t="s">
        <v>682</v>
      </c>
      <c r="M76" s="3" t="str">
        <f t="shared" si="5"/>
        <v>Numerador:No. de activos fijos asegurados en el semestre</v>
      </c>
      <c r="N76" s="3" t="str">
        <f t="shared" si="6"/>
        <v>Denominador:No. De activos fijos susceptibles de ser asegurados adquiridos en el semestre</v>
      </c>
      <c r="P76" s="3" t="str">
        <f t="shared" si="4"/>
        <v>Numerador: RELACION POLIZAS DE SEGUROS FHSC</v>
      </c>
      <c r="Q76" s="3" t="str">
        <f t="shared" si="7"/>
        <v>Denominador: SOFTWARE HOSVITAL</v>
      </c>
    </row>
    <row r="77" spans="1:17" ht="18" x14ac:dyDescent="0.3">
      <c r="A77" s="5" t="s">
        <v>238</v>
      </c>
      <c r="B77" s="5" t="s">
        <v>239</v>
      </c>
      <c r="D77" s="5" t="s">
        <v>543</v>
      </c>
      <c r="F77" s="5" t="s">
        <v>544</v>
      </c>
      <c r="I77" s="5" t="s">
        <v>683</v>
      </c>
      <c r="K77" s="5" t="s">
        <v>684</v>
      </c>
      <c r="M77" s="3" t="str">
        <f t="shared" si="5"/>
        <v>Numerador:No. Requerimiento gestionados en el mes</v>
      </c>
      <c r="N77" s="3" t="str">
        <f t="shared" si="6"/>
        <v>Denominador:No. De reqerimientos solicitados en el mes</v>
      </c>
      <c r="P77" s="3" t="str">
        <f t="shared" si="4"/>
        <v>Numerador: MESA DE AYUDA</v>
      </c>
      <c r="Q77" s="3" t="str">
        <f t="shared" si="7"/>
        <v>Denominador: MESA DE AYUDA</v>
      </c>
    </row>
    <row r="78" spans="1:17" ht="18" x14ac:dyDescent="0.3">
      <c r="A78" s="5" t="s">
        <v>240</v>
      </c>
      <c r="B78" s="5" t="s">
        <v>241</v>
      </c>
      <c r="D78" s="5" t="s">
        <v>545</v>
      </c>
      <c r="F78" s="5" t="s">
        <v>546</v>
      </c>
      <c r="I78" s="5" t="s">
        <v>685</v>
      </c>
      <c r="K78" s="5" t="s">
        <v>686</v>
      </c>
      <c r="M78" s="3" t="str">
        <f t="shared" si="5"/>
        <v>Numerador:No. Activos fijos entregados en el mes que estaban en bodega.</v>
      </c>
      <c r="N78" s="3" t="str">
        <f t="shared" si="6"/>
        <v>Denominador: No. Total de activos fijos solicitados en el mes.</v>
      </c>
      <c r="P78" s="3" t="str">
        <f t="shared" si="4"/>
        <v>Numerador: ACTAS DE ENTREGA ACTIVOS FIJOS</v>
      </c>
      <c r="Q78" s="3" t="str">
        <f t="shared" si="7"/>
        <v>Denominador: SOLITUDES DE ACTIVOS POR MESA DE AYUDA</v>
      </c>
    </row>
    <row r="79" spans="1:17" ht="18" x14ac:dyDescent="0.3">
      <c r="A79" s="5" t="s">
        <v>242</v>
      </c>
      <c r="B79" s="5" t="s">
        <v>243</v>
      </c>
      <c r="D79" s="5" t="s">
        <v>547</v>
      </c>
      <c r="F79" s="5" t="s">
        <v>548</v>
      </c>
      <c r="I79" s="5" t="s">
        <v>687</v>
      </c>
      <c r="K79" s="5" t="s">
        <v>688</v>
      </c>
      <c r="M79" s="3" t="str">
        <f t="shared" si="5"/>
        <v>Numerador: Valor total de compra activos en bodega que no están en uso.</v>
      </c>
      <c r="N79" s="3" t="str">
        <f t="shared" si="6"/>
        <v>Denominador: Valor total de compra activos fijos de la FHSC</v>
      </c>
      <c r="P79" s="3" t="str">
        <f t="shared" si="4"/>
        <v>Numerador: valor inventario activos fijos en Bodega.</v>
      </c>
      <c r="Q79" s="3" t="str">
        <f t="shared" si="7"/>
        <v>Denominador: Reporte Hosvital modulo activos fijos.</v>
      </c>
    </row>
    <row r="80" spans="1:17" ht="18" x14ac:dyDescent="0.3">
      <c r="A80" s="5" t="s">
        <v>244</v>
      </c>
      <c r="B80" s="5" t="s">
        <v>245</v>
      </c>
      <c r="D80" s="5" t="s">
        <v>549</v>
      </c>
      <c r="G80" s="5" t="s">
        <v>548</v>
      </c>
      <c r="I80" s="5" t="s">
        <v>689</v>
      </c>
      <c r="K80" s="5" t="s">
        <v>688</v>
      </c>
      <c r="M80" s="3" t="str">
        <f t="shared" si="5"/>
        <v>Numerador: Valor de la Utilidad Bruta en el trimestre.</v>
      </c>
      <c r="N80" s="3" t="str">
        <f t="shared" si="6"/>
        <v>Denominador: Valor total de compra activos fijos de la FHSC</v>
      </c>
      <c r="P80" s="3" t="str">
        <f t="shared" si="4"/>
        <v>Numerador: Reporte Hosvital estado de resultados.</v>
      </c>
      <c r="Q80" s="3" t="str">
        <f t="shared" si="7"/>
        <v>Denominador: Reporte Hosvital modulo activos fijos.</v>
      </c>
    </row>
    <row r="81" spans="1:17" x14ac:dyDescent="0.3">
      <c r="M81" s="3" t="str">
        <f t="shared" si="5"/>
        <v/>
      </c>
      <c r="N81" s="3" t="str">
        <f t="shared" si="6"/>
        <v/>
      </c>
      <c r="P81" s="3" t="str">
        <f t="shared" si="4"/>
        <v/>
      </c>
      <c r="Q81" s="3" t="str">
        <f t="shared" si="7"/>
        <v/>
      </c>
    </row>
    <row r="82" spans="1:17" x14ac:dyDescent="0.3">
      <c r="M82" s="3" t="str">
        <f t="shared" si="5"/>
        <v/>
      </c>
      <c r="N82" s="3" t="str">
        <f t="shared" si="6"/>
        <v/>
      </c>
      <c r="P82" s="3" t="str">
        <f t="shared" si="4"/>
        <v/>
      </c>
      <c r="Q82" s="3" t="str">
        <f t="shared" si="7"/>
        <v/>
      </c>
    </row>
    <row r="83" spans="1:17" x14ac:dyDescent="0.3">
      <c r="A83" s="5" t="s">
        <v>1</v>
      </c>
      <c r="B83" s="5" t="s">
        <v>20</v>
      </c>
      <c r="D83" s="5" t="s">
        <v>1</v>
      </c>
      <c r="I83" s="5" t="s">
        <v>20</v>
      </c>
      <c r="M83" s="3" t="str">
        <f t="shared" si="5"/>
        <v>FÓRMULA</v>
      </c>
      <c r="N83" s="3" t="str">
        <f t="shared" si="6"/>
        <v/>
      </c>
      <c r="P83" s="3" t="str">
        <f t="shared" si="4"/>
        <v>FUENTE</v>
      </c>
      <c r="Q83" s="3" t="str">
        <f t="shared" si="7"/>
        <v/>
      </c>
    </row>
    <row r="84" spans="1:17" ht="27" x14ac:dyDescent="0.3">
      <c r="A84" s="5" t="s">
        <v>206</v>
      </c>
      <c r="B84" s="5" t="s">
        <v>207</v>
      </c>
      <c r="D84" s="5" t="s">
        <v>550</v>
      </c>
      <c r="F84" s="5" t="s">
        <v>791</v>
      </c>
      <c r="I84" s="5" t="s">
        <v>690</v>
      </c>
      <c r="K84" s="5" t="s">
        <v>691</v>
      </c>
      <c r="M84" s="3" t="str">
        <f t="shared" si="5"/>
        <v>Numerador: Total de unidades inmobiliarias arrendadas al cierre del mes</v>
      </c>
      <c r="N84" s="3" t="str">
        <f t="shared" si="6"/>
        <v>Denominador: Total unidades Inmobiliarias disponibles para arriendo al cierre del Mes anterior</v>
      </c>
      <c r="P84" s="3" t="str">
        <f t="shared" si="4"/>
        <v>Numerador: SOFTWARE TAYRONA</v>
      </c>
      <c r="Q84" s="3" t="str">
        <f t="shared" si="7"/>
        <v>Denominador:SOFTWARE TAYRONA</v>
      </c>
    </row>
    <row r="85" spans="1:17" ht="18" x14ac:dyDescent="0.3">
      <c r="A85" s="5" t="s">
        <v>210</v>
      </c>
      <c r="B85" s="5" t="s">
        <v>211</v>
      </c>
      <c r="D85" s="5" t="s">
        <v>551</v>
      </c>
      <c r="F85" s="5" t="s">
        <v>552</v>
      </c>
      <c r="I85" s="5" t="s">
        <v>692</v>
      </c>
      <c r="K85" s="5" t="s">
        <v>691</v>
      </c>
      <c r="M85" s="3" t="str">
        <f t="shared" si="5"/>
        <v>Numerador: Número de Inmuebles Ocupados al cierre del mes</v>
      </c>
      <c r="N85" s="3" t="str">
        <f t="shared" si="6"/>
        <v>Denominador: Total Inmuebles</v>
      </c>
      <c r="P85" s="3" t="str">
        <f t="shared" si="4"/>
        <v>Numerador:SOFTWARE TAYRONA</v>
      </c>
      <c r="Q85" s="3" t="str">
        <f t="shared" si="7"/>
        <v>Denominador:SOFTWARE TAYRONA</v>
      </c>
    </row>
    <row r="86" spans="1:17" ht="18" x14ac:dyDescent="0.3">
      <c r="A86" s="5" t="s">
        <v>214</v>
      </c>
      <c r="B86" s="5" t="s">
        <v>207</v>
      </c>
      <c r="D86" s="5" t="s">
        <v>553</v>
      </c>
      <c r="F86" s="5" t="s">
        <v>554</v>
      </c>
      <c r="I86" s="5" t="s">
        <v>690</v>
      </c>
      <c r="K86" s="5" t="s">
        <v>691</v>
      </c>
      <c r="M86" s="3" t="str">
        <f t="shared" si="5"/>
        <v>Numerador: Recuperación de Cartera en el Mes</v>
      </c>
      <c r="N86" s="3" t="str">
        <f t="shared" si="6"/>
        <v>Denominador: Cartera al cierre del mes anterior</v>
      </c>
      <c r="P86" s="3" t="str">
        <f t="shared" si="4"/>
        <v>Numerador: SOFTWARE TAYRONA</v>
      </c>
      <c r="Q86" s="3" t="str">
        <f t="shared" si="7"/>
        <v>Denominador:SOFTWARE TAYRONA</v>
      </c>
    </row>
    <row r="87" spans="1:17" ht="18" x14ac:dyDescent="0.3">
      <c r="A87" s="5" t="s">
        <v>217</v>
      </c>
      <c r="B87" s="5" t="s">
        <v>218</v>
      </c>
      <c r="D87" s="5" t="s">
        <v>555</v>
      </c>
      <c r="F87" s="5" t="s">
        <v>556</v>
      </c>
      <c r="I87" s="5" t="s">
        <v>693</v>
      </c>
      <c r="K87" s="5" t="s">
        <v>694</v>
      </c>
      <c r="M87" s="3" t="str">
        <f t="shared" si="5"/>
        <v>Numerador: Nro. de clientes pasados a cobro juridico en el mes</v>
      </c>
      <c r="N87" s="3" t="str">
        <f t="shared" si="6"/>
        <v>Denominador: Total clientes activos al cierre del mes</v>
      </c>
      <c r="P87" s="3" t="str">
        <f t="shared" si="4"/>
        <v>Numerador: CORRESPONDENCIA INTERNA</v>
      </c>
      <c r="Q87" s="3" t="str">
        <f t="shared" si="7"/>
        <v>Denominador: SOFTWARE TAYRONA Y SABANA INMOBILIARIA</v>
      </c>
    </row>
    <row r="88" spans="1:17" ht="27" x14ac:dyDescent="0.3">
      <c r="A88" s="5" t="s">
        <v>221</v>
      </c>
      <c r="B88" s="5" t="s">
        <v>222</v>
      </c>
      <c r="D88" s="5" t="s">
        <v>557</v>
      </c>
      <c r="F88" s="5" t="s">
        <v>558</v>
      </c>
      <c r="I88" s="5" t="s">
        <v>695</v>
      </c>
      <c r="K88" s="5" t="s">
        <v>696</v>
      </c>
      <c r="M88" s="3" t="str">
        <f t="shared" si="5"/>
        <v>Numerador: Número de Inmuebles no disponibles para arrendar por temas de mantenimiento</v>
      </c>
      <c r="N88" s="3" t="str">
        <f t="shared" si="6"/>
        <v>Denominador: Total Inmuebles no disponibles para arrendar</v>
      </c>
      <c r="P88" s="3" t="str">
        <f t="shared" si="4"/>
        <v>Numerador: SABANA INMOBILIARIA</v>
      </c>
      <c r="Q88" s="3" t="str">
        <f t="shared" si="7"/>
        <v>Denominador:SABANA INMOBILIARIA</v>
      </c>
    </row>
    <row r="89" spans="1:17" ht="18" x14ac:dyDescent="0.3">
      <c r="A89" s="5" t="s">
        <v>225</v>
      </c>
      <c r="B89" s="5" t="s">
        <v>226</v>
      </c>
      <c r="D89" s="5" t="s">
        <v>225</v>
      </c>
      <c r="I89" s="5" t="s">
        <v>226</v>
      </c>
      <c r="M89" s="3" t="str">
        <f t="shared" si="5"/>
        <v>Σ(M2 * valor del metro cuatrado)</v>
      </c>
      <c r="N89" s="3" t="str">
        <f t="shared" si="6"/>
        <v/>
      </c>
      <c r="P89" s="3" t="str">
        <f t="shared" si="4"/>
        <v>SOFTWARE TAYRONA Y SABANA INMOBILIARIA</v>
      </c>
      <c r="Q89" s="3" t="str">
        <f t="shared" si="7"/>
        <v/>
      </c>
    </row>
    <row r="90" spans="1:17" ht="18" x14ac:dyDescent="0.3">
      <c r="A90" s="5" t="s">
        <v>225</v>
      </c>
      <c r="B90" s="5" t="s">
        <v>226</v>
      </c>
      <c r="D90" s="5" t="s">
        <v>225</v>
      </c>
      <c r="I90" s="5" t="s">
        <v>226</v>
      </c>
      <c r="M90" s="3" t="str">
        <f t="shared" si="5"/>
        <v>Σ(M2 * valor del metro cuatrado)</v>
      </c>
      <c r="N90" s="3" t="str">
        <f t="shared" si="6"/>
        <v/>
      </c>
      <c r="P90" s="3" t="str">
        <f t="shared" si="4"/>
        <v>SOFTWARE TAYRONA Y SABANA INMOBILIARIA</v>
      </c>
      <c r="Q90" s="3" t="str">
        <f t="shared" si="7"/>
        <v/>
      </c>
    </row>
    <row r="91" spans="1:17" x14ac:dyDescent="0.3">
      <c r="M91" s="3" t="str">
        <f t="shared" si="5"/>
        <v/>
      </c>
      <c r="N91" s="3" t="str">
        <f t="shared" si="6"/>
        <v/>
      </c>
      <c r="P91" s="3" t="str">
        <f t="shared" si="4"/>
        <v/>
      </c>
      <c r="Q91" s="3" t="str">
        <f t="shared" si="7"/>
        <v/>
      </c>
    </row>
    <row r="92" spans="1:17" x14ac:dyDescent="0.3">
      <c r="M92" s="3" t="str">
        <f t="shared" si="5"/>
        <v/>
      </c>
      <c r="N92" s="3" t="str">
        <f t="shared" si="6"/>
        <v/>
      </c>
      <c r="P92" s="3" t="str">
        <f t="shared" si="4"/>
        <v/>
      </c>
      <c r="Q92" s="3" t="str">
        <f t="shared" si="7"/>
        <v/>
      </c>
    </row>
    <row r="93" spans="1:17" x14ac:dyDescent="0.3">
      <c r="A93" s="5" t="s">
        <v>1</v>
      </c>
      <c r="B93" s="5" t="s">
        <v>20</v>
      </c>
      <c r="D93" s="5" t="s">
        <v>1</v>
      </c>
      <c r="I93" s="5" t="s">
        <v>20</v>
      </c>
      <c r="M93" s="3" t="str">
        <f t="shared" si="5"/>
        <v>FÓRMULA</v>
      </c>
      <c r="N93" s="3" t="str">
        <f t="shared" si="6"/>
        <v/>
      </c>
      <c r="P93" s="3" t="str">
        <f t="shared" si="4"/>
        <v>FUENTE</v>
      </c>
      <c r="Q93" s="3" t="str">
        <f t="shared" si="7"/>
        <v/>
      </c>
    </row>
    <row r="94" spans="1:17" ht="18" x14ac:dyDescent="0.3">
      <c r="A94" s="5" t="s">
        <v>250</v>
      </c>
      <c r="B94" s="5" t="s">
        <v>251</v>
      </c>
      <c r="D94" s="5" t="s">
        <v>559</v>
      </c>
      <c r="E94" s="5" t="s">
        <v>560</v>
      </c>
      <c r="I94" s="5" t="s">
        <v>697</v>
      </c>
      <c r="K94" s="5" t="s">
        <v>698</v>
      </c>
      <c r="M94" s="3" t="str">
        <f t="shared" si="5"/>
        <v>Numerador: Volumen mensual de impresiones por 2019</v>
      </c>
      <c r="N94" s="3" t="str">
        <f t="shared" si="6"/>
        <v>Denominador: Volumen mensual de impresiones por 2018</v>
      </c>
      <c r="P94" s="3" t="str">
        <f t="shared" si="4"/>
        <v>Numerador: Equitrac</v>
      </c>
      <c r="Q94" s="3" t="str">
        <f t="shared" si="7"/>
        <v>Denominador: Equitrac</v>
      </c>
    </row>
    <row r="95" spans="1:17" ht="18" x14ac:dyDescent="0.3">
      <c r="A95" s="5" t="s">
        <v>253</v>
      </c>
      <c r="B95" s="5" t="s">
        <v>254</v>
      </c>
      <c r="D95" s="5" t="s">
        <v>253</v>
      </c>
      <c r="I95" s="5" t="s">
        <v>254</v>
      </c>
      <c r="M95" s="3" t="str">
        <f t="shared" si="5"/>
        <v>(Valor mensual del contrato 2017/Valor mensual del contrato 2018 - 15%)-1</v>
      </c>
      <c r="N95" s="3" t="str">
        <f t="shared" si="6"/>
        <v/>
      </c>
      <c r="P95" s="3" t="str">
        <f t="shared" si="4"/>
        <v>Hosvital para pago y/o aumento de servicio por OS</v>
      </c>
      <c r="Q95" s="3" t="str">
        <f t="shared" si="7"/>
        <v/>
      </c>
    </row>
    <row r="96" spans="1:17" ht="18" x14ac:dyDescent="0.3">
      <c r="A96" s="5" t="s">
        <v>256</v>
      </c>
      <c r="B96" s="5" t="s">
        <v>257</v>
      </c>
      <c r="D96" s="5" t="s">
        <v>792</v>
      </c>
      <c r="E96" s="5" t="s">
        <v>793</v>
      </c>
      <c r="I96" s="5" t="s">
        <v>257</v>
      </c>
      <c r="M96" s="3" t="str">
        <f t="shared" si="5"/>
        <v>(Numero de Incidencias creadas hacia IT - numero de tickets en proceso</v>
      </c>
      <c r="N96" s="3" t="str">
        <f t="shared" si="6"/>
        <v>Numero de tickets cerrado a satisfaccion por el usuario)-1</v>
      </c>
      <c r="P96" s="3" t="str">
        <f t="shared" si="4"/>
        <v>Service DESK reporteador</v>
      </c>
      <c r="Q96" s="3" t="str">
        <f t="shared" si="7"/>
        <v/>
      </c>
    </row>
    <row r="97" spans="1:17" ht="18" x14ac:dyDescent="0.3">
      <c r="A97" s="5" t="s">
        <v>259</v>
      </c>
      <c r="B97" s="5" t="s">
        <v>257</v>
      </c>
      <c r="D97" s="5" t="s">
        <v>794</v>
      </c>
      <c r="E97" s="5" t="s">
        <v>795</v>
      </c>
      <c r="I97" s="5" t="s">
        <v>257</v>
      </c>
      <c r="M97" s="3" t="str">
        <f t="shared" si="5"/>
        <v>(Casos de mesa de ayuda resueltos dentro de las tiempos establecidos</v>
      </c>
      <c r="N97" s="3" t="str">
        <f t="shared" si="6"/>
        <v>Total de casos generados en el mes )</v>
      </c>
      <c r="P97" s="3" t="str">
        <f t="shared" si="4"/>
        <v>Service DESK reporteador</v>
      </c>
      <c r="Q97" s="3" t="str">
        <f t="shared" si="7"/>
        <v/>
      </c>
    </row>
    <row r="98" spans="1:17" ht="27" x14ac:dyDescent="0.3">
      <c r="A98" s="5" t="s">
        <v>261</v>
      </c>
      <c r="B98" s="5" t="s">
        <v>257</v>
      </c>
      <c r="D98" s="5" t="s">
        <v>796</v>
      </c>
      <c r="E98" s="5" t="s">
        <v>797</v>
      </c>
      <c r="I98" s="5" t="s">
        <v>257</v>
      </c>
      <c r="M98" s="3" t="str">
        <f t="shared" si="5"/>
        <v>(Sumatoria de la diferencia de horas entre la fecha en la que se genero el caso y la fecha en la cual fue resuelto</v>
      </c>
      <c r="N98" s="3" t="str">
        <f t="shared" si="6"/>
        <v>Total de casos generados en el mes)</v>
      </c>
      <c r="P98" s="3" t="str">
        <f t="shared" si="4"/>
        <v>Service DESK reporteador</v>
      </c>
      <c r="Q98" s="3" t="str">
        <f t="shared" si="7"/>
        <v/>
      </c>
    </row>
    <row r="99" spans="1:17" ht="27" x14ac:dyDescent="0.3">
      <c r="A99" s="5" t="s">
        <v>261</v>
      </c>
      <c r="B99" s="5" t="s">
        <v>257</v>
      </c>
      <c r="D99" s="5" t="s">
        <v>796</v>
      </c>
      <c r="E99" s="5" t="s">
        <v>797</v>
      </c>
      <c r="I99" s="5" t="s">
        <v>257</v>
      </c>
      <c r="M99" s="3" t="str">
        <f t="shared" si="5"/>
        <v>(Sumatoria de la diferencia de horas entre la fecha en la que se genero el caso y la fecha en la cual fue resuelto</v>
      </c>
      <c r="N99" s="3" t="str">
        <f t="shared" si="6"/>
        <v>Total de casos generados en el mes)</v>
      </c>
      <c r="P99" s="3" t="str">
        <f t="shared" si="4"/>
        <v>Service DESK reporteador</v>
      </c>
      <c r="Q99" s="3" t="str">
        <f t="shared" si="7"/>
        <v/>
      </c>
    </row>
    <row r="100" spans="1:17" ht="27" x14ac:dyDescent="0.3">
      <c r="A100" s="5" t="s">
        <v>261</v>
      </c>
      <c r="B100" s="5" t="s">
        <v>257</v>
      </c>
      <c r="D100" s="5" t="s">
        <v>796</v>
      </c>
      <c r="E100" s="5" t="s">
        <v>797</v>
      </c>
      <c r="I100" s="5" t="s">
        <v>257</v>
      </c>
      <c r="M100" s="3" t="str">
        <f t="shared" si="5"/>
        <v>(Sumatoria de la diferencia de horas entre la fecha en la que se genero el caso y la fecha en la cual fue resuelto</v>
      </c>
      <c r="N100" s="3" t="str">
        <f t="shared" si="6"/>
        <v>Total de casos generados en el mes)</v>
      </c>
      <c r="P100" s="3" t="str">
        <f t="shared" si="4"/>
        <v>Service DESK reporteador</v>
      </c>
      <c r="Q100" s="3" t="str">
        <f t="shared" si="7"/>
        <v/>
      </c>
    </row>
    <row r="101" spans="1:17" ht="18" x14ac:dyDescent="0.3">
      <c r="A101" s="5" t="s">
        <v>265</v>
      </c>
      <c r="B101" s="5" t="s">
        <v>266</v>
      </c>
      <c r="D101" s="5" t="s">
        <v>798</v>
      </c>
      <c r="E101" s="5" t="s">
        <v>799</v>
      </c>
      <c r="I101" s="5" t="s">
        <v>266</v>
      </c>
      <c r="M101" s="3" t="str">
        <f t="shared" si="5"/>
        <v>(Numero de equipos realizados durante el mes</v>
      </c>
      <c r="N101" s="3" t="str">
        <f t="shared" si="6"/>
        <v>Numero de equipos programados en el mes)-1</v>
      </c>
      <c r="P101" s="3" t="str">
        <f t="shared" si="4"/>
        <v>Lista de chequeo mantenimiento preventivo equipos informaticos</v>
      </c>
      <c r="Q101" s="3" t="str">
        <f t="shared" si="7"/>
        <v/>
      </c>
    </row>
    <row r="102" spans="1:17" ht="18" x14ac:dyDescent="0.3">
      <c r="A102" s="5" t="s">
        <v>268</v>
      </c>
      <c r="B102" s="5" t="s">
        <v>269</v>
      </c>
      <c r="D102" s="5" t="s">
        <v>800</v>
      </c>
      <c r="E102" s="5" t="s">
        <v>801</v>
      </c>
      <c r="I102" s="5" t="s">
        <v>269</v>
      </c>
      <c r="M102" s="3" t="str">
        <f t="shared" si="5"/>
        <v>(Numero de rondas realizadas durante el mes</v>
      </c>
      <c r="N102" s="3" t="str">
        <f t="shared" si="6"/>
        <v>Numero de rondas programadas en el mes)-1</v>
      </c>
      <c r="P102" s="3" t="str">
        <f t="shared" si="4"/>
        <v>Lista de chequeo seguridad de la información en puesto de trabajo</v>
      </c>
      <c r="Q102" s="3" t="str">
        <f t="shared" si="7"/>
        <v/>
      </c>
    </row>
    <row r="103" spans="1:17" x14ac:dyDescent="0.3">
      <c r="M103" s="3" t="str">
        <f t="shared" si="5"/>
        <v/>
      </c>
      <c r="N103" s="3" t="str">
        <f t="shared" si="6"/>
        <v/>
      </c>
      <c r="P103" s="3" t="str">
        <f t="shared" si="4"/>
        <v/>
      </c>
      <c r="Q103" s="3" t="str">
        <f t="shared" si="7"/>
        <v/>
      </c>
    </row>
    <row r="104" spans="1:17" x14ac:dyDescent="0.3">
      <c r="M104" s="3" t="str">
        <f t="shared" si="5"/>
        <v/>
      </c>
      <c r="N104" s="3" t="str">
        <f t="shared" si="6"/>
        <v/>
      </c>
      <c r="P104" s="3" t="str">
        <f t="shared" si="4"/>
        <v/>
      </c>
      <c r="Q104" s="3" t="str">
        <f t="shared" si="7"/>
        <v/>
      </c>
    </row>
    <row r="105" spans="1:17" x14ac:dyDescent="0.3">
      <c r="A105" s="5" t="s">
        <v>1</v>
      </c>
      <c r="B105" s="5" t="s">
        <v>20</v>
      </c>
      <c r="D105" s="5" t="s">
        <v>1</v>
      </c>
      <c r="I105" s="5" t="s">
        <v>20</v>
      </c>
      <c r="M105" s="3" t="str">
        <f t="shared" si="5"/>
        <v>FÓRMULA</v>
      </c>
      <c r="N105" s="3" t="str">
        <f t="shared" si="6"/>
        <v/>
      </c>
      <c r="P105" s="3" t="str">
        <f t="shared" si="4"/>
        <v>FUENTE</v>
      </c>
      <c r="Q105" s="3" t="str">
        <f t="shared" si="7"/>
        <v/>
      </c>
    </row>
    <row r="106" spans="1:17" ht="18" x14ac:dyDescent="0.3">
      <c r="A106" s="5" t="s">
        <v>273</v>
      </c>
      <c r="B106" s="5" t="s">
        <v>274</v>
      </c>
      <c r="D106" s="5">
        <v>0</v>
      </c>
      <c r="I106" s="5" t="s">
        <v>699</v>
      </c>
      <c r="J106" s="5" t="s">
        <v>700</v>
      </c>
      <c r="M106" s="3" t="str">
        <f t="shared" si="5"/>
        <v>0</v>
      </c>
      <c r="N106" s="3" t="str">
        <f t="shared" si="6"/>
        <v/>
      </c>
      <c r="P106" s="3" t="str">
        <f t="shared" si="4"/>
        <v>Numerador: Total de mantenimiento preventivos ejecutados</v>
      </c>
      <c r="Q106" s="3" t="str">
        <f t="shared" si="7"/>
        <v>Denominador:Total de mantenimiento preventivos programados</v>
      </c>
    </row>
    <row r="107" spans="1:17" ht="27" x14ac:dyDescent="0.3">
      <c r="A107" s="5" t="s">
        <v>277</v>
      </c>
      <c r="B107" s="5" t="s">
        <v>278</v>
      </c>
      <c r="D107" s="5" t="s">
        <v>802</v>
      </c>
      <c r="E107" s="5" t="s">
        <v>803</v>
      </c>
      <c r="I107" s="5" t="s">
        <v>701</v>
      </c>
      <c r="J107" s="5" t="s">
        <v>702</v>
      </c>
      <c r="M107" s="3" t="str">
        <f t="shared" si="5"/>
        <v>(Solicitudes atentidas en tiempos establecidos</v>
      </c>
      <c r="N107" s="3" t="str">
        <f t="shared" si="6"/>
        <v>Total de solicitudes atendidas en el mes) * 100</v>
      </c>
      <c r="P107" s="3" t="str">
        <f t="shared" si="4"/>
        <v>Numerador: Total de solicitudes atendidas en los tiempos establecidos(sin vencer)</v>
      </c>
      <c r="Q107" s="3" t="str">
        <f t="shared" si="7"/>
        <v>Denominador:Total de solicitudes atendidas en el mes</v>
      </c>
    </row>
    <row r="108" spans="1:17" x14ac:dyDescent="0.3">
      <c r="A108" s="5" t="s">
        <v>279</v>
      </c>
      <c r="B108" s="5" t="s">
        <v>279</v>
      </c>
      <c r="D108" s="5" t="s">
        <v>279</v>
      </c>
      <c r="I108" s="5" t="s">
        <v>279</v>
      </c>
      <c r="M108" s="3" t="str">
        <f t="shared" si="5"/>
        <v>#NAME?</v>
      </c>
      <c r="N108" s="3" t="str">
        <f t="shared" si="6"/>
        <v/>
      </c>
      <c r="P108" s="3" t="str">
        <f t="shared" si="4"/>
        <v>#NAME?</v>
      </c>
      <c r="Q108" s="3" t="str">
        <f t="shared" si="7"/>
        <v/>
      </c>
    </row>
    <row r="109" spans="1:17" ht="18" x14ac:dyDescent="0.3">
      <c r="A109" s="5" t="s">
        <v>282</v>
      </c>
      <c r="B109" s="5" t="s">
        <v>283</v>
      </c>
      <c r="D109" s="5" t="s">
        <v>804</v>
      </c>
      <c r="E109" s="5" t="s">
        <v>805</v>
      </c>
      <c r="I109" s="5" t="s">
        <v>283</v>
      </c>
      <c r="M109" s="3" t="str">
        <f t="shared" si="5"/>
        <v>(# Estudios * costo)</v>
      </c>
      <c r="N109" s="3" t="str">
        <f t="shared" si="6"/>
        <v>(Total horas mes)</v>
      </c>
      <c r="P109" s="3" t="str">
        <f t="shared" si="4"/>
        <v>Apoyo con referencia y contra referencia de pacientes no admitidos o remitidos</v>
      </c>
      <c r="Q109" s="3" t="str">
        <f t="shared" si="7"/>
        <v/>
      </c>
    </row>
    <row r="110" spans="1:17" ht="36" x14ac:dyDescent="0.3">
      <c r="A110" s="5" t="s">
        <v>286</v>
      </c>
      <c r="B110" s="5" t="s">
        <v>287</v>
      </c>
      <c r="D110" s="5" t="s">
        <v>561</v>
      </c>
      <c r="F110" s="5" t="s">
        <v>562</v>
      </c>
      <c r="I110" s="5" t="s">
        <v>287</v>
      </c>
      <c r="M110" s="3" t="str">
        <f t="shared" si="5"/>
        <v>NUMERADOR: NUMERO DE PROCEDIMIENTOS CON UTILIZACIÓN DE TECNOLOGÍA BIOMÉDICA.</v>
      </c>
      <c r="N110" s="3" t="str">
        <f t="shared" si="6"/>
        <v>DENOMINADOR: DISPONIBILIDAD DE USO DE TECNOLOGÍA BIOMÉDICA CON PERSONAL PARA REALIZAR PROCEDIMIENTOS</v>
      </c>
      <c r="P110" s="3" t="str">
        <f t="shared" si="4"/>
        <v>Cordinador Servicio donde se encuentra el equipo</v>
      </c>
      <c r="Q110" s="3" t="str">
        <f t="shared" si="7"/>
        <v/>
      </c>
    </row>
    <row r="111" spans="1:17" ht="27" x14ac:dyDescent="0.3">
      <c r="A111" s="5" t="s">
        <v>290</v>
      </c>
      <c r="B111" s="5" t="s">
        <v>291</v>
      </c>
      <c r="D111" s="5" t="s">
        <v>563</v>
      </c>
      <c r="F111" s="5" t="s">
        <v>564</v>
      </c>
      <c r="I111" s="5" t="s">
        <v>291</v>
      </c>
      <c r="M111" s="3" t="str">
        <f t="shared" si="5"/>
        <v>NUMERADOR: NUMERO DE ACTIVIDADES EJECUTADAS EN EL PAMEB</v>
      </c>
      <c r="N111" s="3" t="str">
        <f t="shared" si="6"/>
        <v>DENOMINADOR: NUMERO DE ACTIVIDADES PROGRAMADAS EN EL PAMEB</v>
      </c>
      <c r="P111" s="3" t="str">
        <f t="shared" si="4"/>
        <v>Coordinador de ingenieria biomedica</v>
      </c>
      <c r="Q111" s="3" t="str">
        <f t="shared" si="7"/>
        <v/>
      </c>
    </row>
    <row r="112" spans="1:17" ht="27" x14ac:dyDescent="0.3">
      <c r="A112" s="5" t="s">
        <v>294</v>
      </c>
      <c r="B112" s="5" t="s">
        <v>295</v>
      </c>
      <c r="D112" s="5" t="s">
        <v>565</v>
      </c>
      <c r="F112" s="5" t="s">
        <v>566</v>
      </c>
      <c r="I112" s="5" t="s">
        <v>295</v>
      </c>
      <c r="M112" s="3" t="str">
        <f t="shared" si="5"/>
        <v>Numerador: NUMERO DE EVENTOS ADVERSOS ASOCIADOS A EQUIPOS BIOMÉDICOS</v>
      </c>
      <c r="N112" s="3" t="str">
        <f t="shared" si="6"/>
        <v>Denominador: TOTAL DE EVENTOS ADVERSOS.</v>
      </c>
      <c r="P112" s="3" t="str">
        <f t="shared" si="4"/>
        <v>REFERENTE DE TECNOVIGILANCIA</v>
      </c>
      <c r="Q112" s="3" t="str">
        <f t="shared" si="7"/>
        <v/>
      </c>
    </row>
    <row r="113" spans="1:17" x14ac:dyDescent="0.3">
      <c r="M113" s="3" t="str">
        <f t="shared" si="5"/>
        <v/>
      </c>
      <c r="N113" s="3" t="str">
        <f t="shared" si="6"/>
        <v/>
      </c>
      <c r="P113" s="3" t="str">
        <f t="shared" si="4"/>
        <v/>
      </c>
      <c r="Q113" s="3" t="str">
        <f t="shared" si="7"/>
        <v/>
      </c>
    </row>
    <row r="114" spans="1:17" x14ac:dyDescent="0.3">
      <c r="M114" s="3" t="str">
        <f t="shared" si="5"/>
        <v/>
      </c>
      <c r="N114" s="3" t="str">
        <f t="shared" si="6"/>
        <v/>
      </c>
      <c r="P114" s="3" t="str">
        <f t="shared" si="4"/>
        <v/>
      </c>
      <c r="Q114" s="3" t="str">
        <f t="shared" si="7"/>
        <v/>
      </c>
    </row>
    <row r="115" spans="1:17" x14ac:dyDescent="0.3">
      <c r="A115" s="5" t="s">
        <v>1</v>
      </c>
      <c r="B115" s="5" t="s">
        <v>20</v>
      </c>
      <c r="D115" s="5" t="s">
        <v>1</v>
      </c>
      <c r="I115" s="5" t="s">
        <v>20</v>
      </c>
      <c r="M115" s="3" t="str">
        <f t="shared" si="5"/>
        <v>FÓRMULA</v>
      </c>
      <c r="N115" s="3" t="str">
        <f t="shared" si="6"/>
        <v/>
      </c>
      <c r="P115" s="3" t="str">
        <f t="shared" si="4"/>
        <v>FUENTE</v>
      </c>
      <c r="Q115" s="3" t="str">
        <f t="shared" si="7"/>
        <v/>
      </c>
    </row>
    <row r="116" spans="1:17" ht="18" x14ac:dyDescent="0.3">
      <c r="A116" s="5" t="s">
        <v>299</v>
      </c>
      <c r="B116" s="5" t="s">
        <v>300</v>
      </c>
      <c r="D116" s="5" t="s">
        <v>299</v>
      </c>
      <c r="I116" s="5" t="s">
        <v>703</v>
      </c>
      <c r="K116" s="5" t="s">
        <v>704</v>
      </c>
      <c r="M116" s="3" t="str">
        <f t="shared" si="5"/>
        <v>(Fecha efectiva de entrega) - (fecha aprobada de entrega)</v>
      </c>
      <c r="N116" s="3" t="str">
        <f t="shared" si="6"/>
        <v/>
      </c>
      <c r="P116" s="3" t="str">
        <f t="shared" si="4"/>
        <v>Variable 1: Fecha efectiva de entrega</v>
      </c>
      <c r="Q116" s="3" t="str">
        <f t="shared" si="7"/>
        <v>Variable 2 : Fecha aprobada de entrega</v>
      </c>
    </row>
    <row r="117" spans="1:17" ht="18" x14ac:dyDescent="0.3">
      <c r="A117" s="5" t="s">
        <v>303</v>
      </c>
      <c r="B117" s="5" t="s">
        <v>304</v>
      </c>
      <c r="D117" s="5" t="s">
        <v>567</v>
      </c>
      <c r="F117" s="5" t="s">
        <v>568</v>
      </c>
      <c r="I117" s="5" t="s">
        <v>705</v>
      </c>
      <c r="K117" s="5" t="s">
        <v>706</v>
      </c>
      <c r="M117" s="3" t="str">
        <f t="shared" si="5"/>
        <v>Numerador: Valor total de partidas conciliatorias</v>
      </c>
      <c r="N117" s="3" t="str">
        <f t="shared" si="6"/>
        <v>Denominador: Valor total saldo en Extractos</v>
      </c>
      <c r="P117" s="3" t="str">
        <f t="shared" si="4"/>
        <v>Numerador: Conciliaciones Bancarias</v>
      </c>
      <c r="Q117" s="3" t="str">
        <f t="shared" si="7"/>
        <v>Denominador: Extractos Bancarios</v>
      </c>
    </row>
    <row r="118" spans="1:17" ht="18" x14ac:dyDescent="0.3">
      <c r="A118" s="5" t="s">
        <v>307</v>
      </c>
      <c r="B118" s="5" t="s">
        <v>308</v>
      </c>
      <c r="D118" s="5" t="s">
        <v>569</v>
      </c>
      <c r="E118" s="5" t="s">
        <v>570</v>
      </c>
      <c r="I118" s="5" t="s">
        <v>707</v>
      </c>
      <c r="J118" s="5" t="s">
        <v>708</v>
      </c>
      <c r="M118" s="3" t="str">
        <f t="shared" si="5"/>
        <v>Numeradro : Diferencia entre el valor del provedor y el total de contabilidad</v>
      </c>
      <c r="N118" s="3" t="str">
        <f t="shared" si="6"/>
        <v>Denominador : el valor de las cuentas por pagar al proveedor saldo contable</v>
      </c>
      <c r="P118" s="3" t="str">
        <f t="shared" si="4"/>
        <v>Numerador: Estado de Cuenta del proveedor</v>
      </c>
      <c r="Q118" s="3" t="str">
        <f t="shared" si="7"/>
        <v>Denominador: EL valor registrado en el modulo de cuentas por pagar</v>
      </c>
    </row>
    <row r="119" spans="1:17" ht="27" x14ac:dyDescent="0.3">
      <c r="A119" s="5" t="s">
        <v>311</v>
      </c>
      <c r="B119" s="5" t="s">
        <v>312</v>
      </c>
      <c r="D119" s="5" t="s">
        <v>571</v>
      </c>
      <c r="F119" s="5" t="s">
        <v>572</v>
      </c>
      <c r="I119" s="5" t="s">
        <v>709</v>
      </c>
      <c r="K119" s="5" t="s">
        <v>710</v>
      </c>
      <c r="M119" s="3" t="str">
        <f t="shared" si="5"/>
        <v>Numerador: Difetencia entre (Valor total de la Cartera según reporteadro de cartera y Estado Financiero)</v>
      </c>
      <c r="N119" s="3" t="str">
        <f t="shared" si="6"/>
        <v>Denominador: Valor total de la cartera según reporteador</v>
      </c>
      <c r="P119" s="3" t="str">
        <f t="shared" si="4"/>
        <v>Numerador: Reporteador de Cartera, Estado Financiero</v>
      </c>
      <c r="Q119" s="3" t="str">
        <f t="shared" si="7"/>
        <v>Denominador: Reporteador de Cartera</v>
      </c>
    </row>
    <row r="120" spans="1:17" ht="18" x14ac:dyDescent="0.3">
      <c r="A120" s="5" t="s">
        <v>315</v>
      </c>
      <c r="B120" s="5" t="s">
        <v>316</v>
      </c>
      <c r="D120" s="5" t="s">
        <v>315</v>
      </c>
      <c r="I120" s="5" t="s">
        <v>316</v>
      </c>
      <c r="M120" s="3" t="str">
        <f t="shared" si="5"/>
        <v>Sanción</v>
      </c>
      <c r="N120" s="3" t="str">
        <f t="shared" si="6"/>
        <v/>
      </c>
      <c r="P120" s="3" t="str">
        <f t="shared" si="4"/>
        <v>Valor registrado en los estados financieros por sancion</v>
      </c>
      <c r="Q120" s="3" t="str">
        <f t="shared" si="7"/>
        <v/>
      </c>
    </row>
    <row r="121" spans="1:17" ht="18" x14ac:dyDescent="0.3">
      <c r="A121" s="5" t="s">
        <v>319</v>
      </c>
      <c r="B121" s="5" t="s">
        <v>320</v>
      </c>
      <c r="D121" s="5" t="s">
        <v>573</v>
      </c>
      <c r="F121" s="5" t="s">
        <v>574</v>
      </c>
      <c r="I121" s="5" t="s">
        <v>711</v>
      </c>
      <c r="J121" s="5" t="s">
        <v>712</v>
      </c>
      <c r="M121" s="3" t="str">
        <f t="shared" si="5"/>
        <v>Numerador : Valor Glasa aprobada por la Dir. Administrativa y Financiera</v>
      </c>
      <c r="N121" s="3" t="str">
        <f t="shared" si="6"/>
        <v>Denominardor : Valor Registrado en Contabiliad</v>
      </c>
      <c r="P121" s="3" t="str">
        <f t="shared" si="4"/>
        <v>Numerador: Actas de cartera</v>
      </c>
      <c r="Q121" s="3" t="str">
        <f t="shared" si="7"/>
        <v>Denominador: Valor en los estados financieros</v>
      </c>
    </row>
    <row r="122" spans="1:17" ht="18" x14ac:dyDescent="0.3">
      <c r="A122" s="5" t="s">
        <v>324</v>
      </c>
      <c r="B122" s="5" t="s">
        <v>325</v>
      </c>
      <c r="D122" s="5" t="s">
        <v>575</v>
      </c>
      <c r="E122" s="5" t="s">
        <v>576</v>
      </c>
      <c r="I122" s="5" t="s">
        <v>713</v>
      </c>
      <c r="J122" s="5" t="s">
        <v>714</v>
      </c>
      <c r="M122" s="3" t="str">
        <f t="shared" si="5"/>
        <v>Numerador : Total de cuentas programadas para auditar</v>
      </c>
      <c r="N122" s="3" t="str">
        <f t="shared" si="6"/>
        <v>Denominardor : Total de cuentas auditadas</v>
      </c>
      <c r="P122" s="3" t="str">
        <f t="shared" si="4"/>
        <v>Numerador: Cronograma de auditoria de cuentas del mes</v>
      </c>
      <c r="Q122" s="3" t="str">
        <f t="shared" si="7"/>
        <v>Denominador: Matriz control de cuentas auditadas en el mes</v>
      </c>
    </row>
    <row r="123" spans="1:17" x14ac:dyDescent="0.3">
      <c r="M123" s="3" t="str">
        <f t="shared" si="5"/>
        <v/>
      </c>
      <c r="N123" s="3" t="str">
        <f t="shared" si="6"/>
        <v/>
      </c>
      <c r="P123" s="3" t="str">
        <f t="shared" si="4"/>
        <v/>
      </c>
      <c r="Q123" s="3" t="str">
        <f t="shared" si="7"/>
        <v/>
      </c>
    </row>
    <row r="124" spans="1:17" x14ac:dyDescent="0.3">
      <c r="M124" s="3" t="str">
        <f t="shared" si="5"/>
        <v/>
      </c>
      <c r="N124" s="3" t="str">
        <f t="shared" si="6"/>
        <v/>
      </c>
      <c r="P124" s="3" t="str">
        <f t="shared" si="4"/>
        <v/>
      </c>
      <c r="Q124" s="3" t="str">
        <f t="shared" si="7"/>
        <v/>
      </c>
    </row>
    <row r="125" spans="1:17" x14ac:dyDescent="0.3">
      <c r="A125" s="5" t="s">
        <v>1</v>
      </c>
      <c r="B125" s="5" t="s">
        <v>20</v>
      </c>
      <c r="D125" s="5" t="s">
        <v>1</v>
      </c>
      <c r="I125" s="5" t="s">
        <v>20</v>
      </c>
      <c r="M125" s="3" t="str">
        <f t="shared" si="5"/>
        <v>FÓRMULA</v>
      </c>
      <c r="N125" s="3" t="str">
        <f t="shared" si="6"/>
        <v/>
      </c>
      <c r="P125" s="3" t="str">
        <f t="shared" si="4"/>
        <v>FUENTE</v>
      </c>
      <c r="Q125" s="3" t="str">
        <f t="shared" si="7"/>
        <v/>
      </c>
    </row>
    <row r="126" spans="1:17" ht="36" x14ac:dyDescent="0.3">
      <c r="A126" s="5" t="s">
        <v>329</v>
      </c>
      <c r="B126" s="5" t="s">
        <v>330</v>
      </c>
      <c r="D126" s="5" t="s">
        <v>577</v>
      </c>
      <c r="F126" s="5" t="s">
        <v>578</v>
      </c>
      <c r="I126" s="5" t="s">
        <v>715</v>
      </c>
      <c r="K126" s="5" t="s">
        <v>716</v>
      </c>
      <c r="M126" s="3" t="str">
        <f t="shared" si="5"/>
        <v>Numerador: número total CUPS actualizados sistema HOSVITAL</v>
      </c>
      <c r="N126" s="3" t="str">
        <f t="shared" si="6"/>
        <v>Denominador: Total CUPS ofertados que requieren modificación en sistema HOSVITAL según normatividad legal vigente</v>
      </c>
      <c r="P126" s="3" t="str">
        <f t="shared" si="4"/>
        <v>Numerador: Archivo excel Normatividad CUPS</v>
      </c>
      <c r="Q126" s="3" t="str">
        <f t="shared" si="7"/>
        <v>Denominador: Archivo excel Normatividad CUPS</v>
      </c>
    </row>
    <row r="127" spans="1:17" ht="18" x14ac:dyDescent="0.3">
      <c r="A127" s="5" t="s">
        <v>332</v>
      </c>
      <c r="B127" s="5" t="s">
        <v>332</v>
      </c>
      <c r="D127" s="5" t="s">
        <v>579</v>
      </c>
      <c r="F127" s="5" t="s">
        <v>580</v>
      </c>
      <c r="I127" s="5" t="s">
        <v>579</v>
      </c>
      <c r="K127" s="5" t="s">
        <v>580</v>
      </c>
      <c r="M127" s="3" t="str">
        <f t="shared" si="5"/>
        <v>Numerador: Total cotizaciones gestionadas</v>
      </c>
      <c r="N127" s="3" t="str">
        <f t="shared" si="6"/>
        <v>Denominador: Total de cotizaciones solicitadas</v>
      </c>
      <c r="P127" s="3" t="str">
        <f t="shared" si="4"/>
        <v>Numerador: Total cotizaciones gestionadas</v>
      </c>
      <c r="Q127" s="3" t="str">
        <f t="shared" si="7"/>
        <v>Denominador: Total de cotizaciones solicitadas</v>
      </c>
    </row>
    <row r="128" spans="1:17" ht="27" x14ac:dyDescent="0.3">
      <c r="A128" s="5" t="s">
        <v>335</v>
      </c>
      <c r="B128" s="5" t="s">
        <v>336</v>
      </c>
      <c r="D128" s="5" t="s">
        <v>335</v>
      </c>
      <c r="I128" s="5" t="s">
        <v>336</v>
      </c>
      <c r="M128" s="3" t="str">
        <f t="shared" si="5"/>
        <v>promedio días trascurridos entre la solicitud de cotización y la respuesta de la misma</v>
      </c>
      <c r="N128" s="3" t="str">
        <f t="shared" si="6"/>
        <v/>
      </c>
      <c r="P128" s="3" t="str">
        <f t="shared" si="4"/>
        <v>Numerador: fecha solicitud de la cotización VS fecha de respuesta a la cotización</v>
      </c>
      <c r="Q128" s="3" t="str">
        <f t="shared" si="7"/>
        <v/>
      </c>
    </row>
    <row r="129" spans="1:17" ht="18" x14ac:dyDescent="0.3">
      <c r="A129" s="5" t="s">
        <v>338</v>
      </c>
      <c r="B129" s="5" t="s">
        <v>338</v>
      </c>
      <c r="D129" s="5" t="s">
        <v>581</v>
      </c>
      <c r="E129" s="5" t="s">
        <v>582</v>
      </c>
      <c r="I129" s="5" t="s">
        <v>581</v>
      </c>
      <c r="J129" s="5" t="s">
        <v>582</v>
      </c>
      <c r="M129" s="3" t="str">
        <f t="shared" si="5"/>
        <v>Numerador: Número de cotizaciones aprobadas o aceptadas</v>
      </c>
      <c r="N129" s="3" t="str">
        <f t="shared" si="6"/>
        <v>Denominador: Número de cotizaciones emitidas</v>
      </c>
      <c r="P129" s="3" t="str">
        <f t="shared" si="4"/>
        <v>Numerador: Número de cotizaciones aprobadas o aceptadas</v>
      </c>
      <c r="Q129" s="3" t="str">
        <f t="shared" si="7"/>
        <v>Denominador: Número de cotizaciones emitidas</v>
      </c>
    </row>
    <row r="130" spans="1:17" ht="18" x14ac:dyDescent="0.3">
      <c r="A130" s="5" t="s">
        <v>340</v>
      </c>
      <c r="B130" s="5" t="s">
        <v>340</v>
      </c>
      <c r="D130" s="5" t="s">
        <v>583</v>
      </c>
      <c r="E130" s="5" t="s">
        <v>584</v>
      </c>
      <c r="I130" s="5" t="s">
        <v>583</v>
      </c>
      <c r="J130" s="5" t="s">
        <v>584</v>
      </c>
      <c r="M130" s="3" t="str">
        <f t="shared" si="5"/>
        <v>Numerador: Total parametrizaciones gestionadas</v>
      </c>
      <c r="N130" s="3" t="str">
        <f t="shared" si="6"/>
        <v>Denominador: Total parametrizaciones solicitadas</v>
      </c>
      <c r="P130" s="3" t="str">
        <f t="shared" si="4"/>
        <v>Numerador: Total parametrizaciones gestionadas</v>
      </c>
      <c r="Q130" s="3" t="str">
        <f t="shared" si="7"/>
        <v>Denominador: Total parametrizaciones solicitadas</v>
      </c>
    </row>
    <row r="131" spans="1:17" x14ac:dyDescent="0.3">
      <c r="A131" s="5" t="s">
        <v>342</v>
      </c>
      <c r="B131" s="5" t="s">
        <v>343</v>
      </c>
      <c r="D131" s="5" t="s">
        <v>585</v>
      </c>
      <c r="E131" s="5" t="s">
        <v>586</v>
      </c>
      <c r="I131" s="5" t="s">
        <v>717</v>
      </c>
      <c r="J131" s="5" t="s">
        <v>586</v>
      </c>
      <c r="M131" s="3" t="str">
        <f t="shared" si="5"/>
        <v>Numerador: Glosa incial por Tarifas</v>
      </c>
      <c r="N131" s="3" t="str">
        <f t="shared" si="6"/>
        <v>Denominador: Glosa Total</v>
      </c>
      <c r="P131" s="3" t="str">
        <f t="shared" si="4"/>
        <v>Numerador: Glosa inicial por Tarifas</v>
      </c>
      <c r="Q131" s="3" t="str">
        <f t="shared" si="7"/>
        <v>Denominador: Glosa Total</v>
      </c>
    </row>
    <row r="132" spans="1:17" x14ac:dyDescent="0.3">
      <c r="A132" s="5" t="s">
        <v>345</v>
      </c>
      <c r="B132" s="5" t="s">
        <v>345</v>
      </c>
      <c r="D132" s="5" t="s">
        <v>587</v>
      </c>
      <c r="E132" s="5" t="s">
        <v>586</v>
      </c>
      <c r="I132" s="5" t="s">
        <v>587</v>
      </c>
      <c r="J132" s="5" t="s">
        <v>586</v>
      </c>
      <c r="M132" s="3" t="str">
        <f t="shared" si="5"/>
        <v>Numerador: Glosa final por Tarifas</v>
      </c>
      <c r="N132" s="3" t="str">
        <f t="shared" si="6"/>
        <v>Denominador: Glosa Total</v>
      </c>
      <c r="P132" s="3" t="str">
        <f t="shared" ref="P132:P174" si="8">TRIM(IF(I132="","",I132))</f>
        <v>Numerador: Glosa final por Tarifas</v>
      </c>
      <c r="Q132" s="3" t="str">
        <f t="shared" si="7"/>
        <v>Denominador: Glosa Total</v>
      </c>
    </row>
    <row r="133" spans="1:17" x14ac:dyDescent="0.3">
      <c r="M133" s="3" t="str">
        <f t="shared" ref="M133:M174" si="9">TRIM(IF(D133="","",D133))</f>
        <v/>
      </c>
      <c r="N133" s="3" t="str">
        <f t="shared" ref="N133:N174" si="10">TRIM(IF(AND(E133="",F133="",G133=""),"",IF(AND(F133="",G133=""),E133,IF(AND(E133="",G133=""),F133,IF(AND(E133="",F133=""),G133)))))</f>
        <v/>
      </c>
      <c r="P133" s="3" t="str">
        <f t="shared" si="8"/>
        <v/>
      </c>
      <c r="Q133" s="3" t="str">
        <f t="shared" ref="Q133:Q174" si="11">TRIM(IF(AND(J133="",K133=""),"",IF(K133="",J133,K133)))</f>
        <v/>
      </c>
    </row>
    <row r="134" spans="1:17" x14ac:dyDescent="0.3">
      <c r="M134" s="3" t="str">
        <f t="shared" si="9"/>
        <v/>
      </c>
      <c r="N134" s="3" t="str">
        <f t="shared" si="10"/>
        <v/>
      </c>
      <c r="P134" s="3" t="str">
        <f t="shared" si="8"/>
        <v/>
      </c>
      <c r="Q134" s="3" t="str">
        <f t="shared" si="11"/>
        <v/>
      </c>
    </row>
    <row r="135" spans="1:17" x14ac:dyDescent="0.3">
      <c r="A135" s="5" t="s">
        <v>1</v>
      </c>
      <c r="B135" s="5" t="s">
        <v>20</v>
      </c>
      <c r="D135" s="5" t="s">
        <v>1</v>
      </c>
      <c r="I135" s="5" t="s">
        <v>20</v>
      </c>
      <c r="M135" s="3" t="str">
        <f t="shared" si="9"/>
        <v>FÓRMULA</v>
      </c>
      <c r="N135" s="3" t="str">
        <f t="shared" si="10"/>
        <v/>
      </c>
      <c r="P135" s="3" t="str">
        <f t="shared" si="8"/>
        <v>FUENTE</v>
      </c>
      <c r="Q135" s="3" t="str">
        <f t="shared" si="11"/>
        <v/>
      </c>
    </row>
    <row r="136" spans="1:17" ht="18" x14ac:dyDescent="0.3">
      <c r="A136" s="5" t="s">
        <v>349</v>
      </c>
      <c r="B136" s="5" t="s">
        <v>350</v>
      </c>
      <c r="D136" s="5" t="s">
        <v>588</v>
      </c>
      <c r="F136" s="5" t="s">
        <v>589</v>
      </c>
      <c r="I136" s="5" t="s">
        <v>718</v>
      </c>
      <c r="K136" s="5" t="s">
        <v>719</v>
      </c>
      <c r="M136" s="3" t="str">
        <f t="shared" si="9"/>
        <v>Numerador: Valor real ejecución de la obra</v>
      </c>
      <c r="N136" s="3" t="str">
        <f t="shared" si="10"/>
        <v>Denominador: Valor proyectado para la obra</v>
      </c>
      <c r="P136" s="3" t="str">
        <f t="shared" si="8"/>
        <v>Numerador: Compras.</v>
      </c>
      <c r="Q136" s="3" t="str">
        <f t="shared" si="11"/>
        <v>Denominador: Orden de trabajo ejecutada.</v>
      </c>
    </row>
    <row r="137" spans="1:17" ht="18" x14ac:dyDescent="0.3">
      <c r="A137" s="5" t="s">
        <v>353</v>
      </c>
      <c r="B137" s="5" t="s">
        <v>354</v>
      </c>
      <c r="D137" s="5" t="s">
        <v>590</v>
      </c>
      <c r="F137" s="5" t="s">
        <v>591</v>
      </c>
      <c r="I137" s="5" t="s">
        <v>720</v>
      </c>
      <c r="K137" s="5" t="s">
        <v>721</v>
      </c>
      <c r="M137" s="3" t="str">
        <f t="shared" si="9"/>
        <v>Numerador: valor proyectado de mantenimiento</v>
      </c>
      <c r="N137" s="3" t="str">
        <f t="shared" si="10"/>
        <v>Denominador: valor ejecutado en mantenimiento</v>
      </c>
      <c r="P137" s="3" t="str">
        <f t="shared" si="8"/>
        <v>Numerador: plan de mantenimiento</v>
      </c>
      <c r="Q137" s="3" t="str">
        <f t="shared" si="11"/>
        <v>Denominador: compras</v>
      </c>
    </row>
    <row r="138" spans="1:17" ht="18" x14ac:dyDescent="0.3">
      <c r="A138" s="5" t="s">
        <v>357</v>
      </c>
      <c r="B138" s="5" t="s">
        <v>358</v>
      </c>
      <c r="D138" s="5" t="s">
        <v>592</v>
      </c>
      <c r="F138" s="5" t="s">
        <v>593</v>
      </c>
      <c r="I138" s="5" t="s">
        <v>722</v>
      </c>
      <c r="K138" s="5" t="s">
        <v>723</v>
      </c>
      <c r="M138" s="3" t="str">
        <f t="shared" si="9"/>
        <v>Numerador: Mantenimientos repetidos</v>
      </c>
      <c r="N138" s="3" t="str">
        <f t="shared" si="10"/>
        <v>Denominador: Elementos que requirieron mas de 1 mantenimiento</v>
      </c>
      <c r="P138" s="3" t="str">
        <f t="shared" si="8"/>
        <v>Numerador: Ordenes de trabajo manuales.</v>
      </c>
      <c r="Q138" s="3" t="str">
        <f t="shared" si="11"/>
        <v>Denominador: Tickes por mesa de ayuda.</v>
      </c>
    </row>
    <row r="139" spans="1:17" ht="18" x14ac:dyDescent="0.3">
      <c r="A139" s="5" t="s">
        <v>361</v>
      </c>
      <c r="B139" s="5" t="s">
        <v>362</v>
      </c>
      <c r="D139" s="5" t="s">
        <v>594</v>
      </c>
      <c r="F139" s="5" t="s">
        <v>595</v>
      </c>
      <c r="I139" s="5" t="s">
        <v>724</v>
      </c>
      <c r="J139" s="5" t="s">
        <v>725</v>
      </c>
      <c r="M139" s="3" t="str">
        <f t="shared" si="9"/>
        <v>Numerador: solicitudes entregadas</v>
      </c>
      <c r="N139" s="3" t="str">
        <f t="shared" si="10"/>
        <v>Denominador: Total de solicitudes radicadas en el mes</v>
      </c>
      <c r="P139" s="3" t="str">
        <f t="shared" si="8"/>
        <v>Numerador: Hosvital (solicitud de materiales).</v>
      </c>
      <c r="Q139" s="3" t="str">
        <f t="shared" si="11"/>
        <v>Denominador: Hosvital (entrega de materiales).</v>
      </c>
    </row>
    <row r="140" spans="1:17" ht="18" x14ac:dyDescent="0.3">
      <c r="A140" s="5" t="s">
        <v>365</v>
      </c>
      <c r="B140" s="5" t="s">
        <v>366</v>
      </c>
      <c r="D140" s="5" t="s">
        <v>596</v>
      </c>
      <c r="E140" s="5" t="s">
        <v>597</v>
      </c>
      <c r="I140" s="5" t="s">
        <v>726</v>
      </c>
      <c r="K140" s="5" t="s">
        <v>727</v>
      </c>
      <c r="M140" s="3" t="str">
        <f t="shared" si="9"/>
        <v>Numerador: Actividades programadas de mantenimiento preventivo</v>
      </c>
      <c r="N140" s="3" t="str">
        <f t="shared" si="10"/>
        <v>Denominador: Actividades ejecutadas de mantenimiento preventivo</v>
      </c>
      <c r="P140" s="3" t="str">
        <f t="shared" si="8"/>
        <v>Numerador: Cronograma de mantenimiento.</v>
      </c>
      <c r="Q140" s="3" t="str">
        <f t="shared" si="11"/>
        <v>Denominador:Mesa de ayuda.</v>
      </c>
    </row>
    <row r="141" spans="1:17" ht="18" x14ac:dyDescent="0.3">
      <c r="A141" s="5" t="s">
        <v>369</v>
      </c>
      <c r="B141" s="5" t="s">
        <v>370</v>
      </c>
      <c r="D141" s="5" t="s">
        <v>598</v>
      </c>
      <c r="F141" s="5" t="s">
        <v>599</v>
      </c>
      <c r="I141" s="5" t="s">
        <v>728</v>
      </c>
      <c r="K141" s="5" t="s">
        <v>729</v>
      </c>
      <c r="M141" s="3" t="str">
        <f t="shared" si="9"/>
        <v>Numerador:Casos resueltos en los tiempos establecidos.</v>
      </c>
      <c r="N141" s="3" t="str">
        <f t="shared" si="10"/>
        <v>Denominador: Numero total de casos recibidos.</v>
      </c>
      <c r="P141" s="3" t="str">
        <f t="shared" si="8"/>
        <v>Numerador: Mesa de ayuda</v>
      </c>
      <c r="Q141" s="3" t="str">
        <f t="shared" si="11"/>
        <v>Denominador: Mesa de ayuda</v>
      </c>
    </row>
    <row r="142" spans="1:17" ht="18" x14ac:dyDescent="0.3">
      <c r="A142" s="5" t="s">
        <v>373</v>
      </c>
      <c r="B142" s="5" t="s">
        <v>374</v>
      </c>
      <c r="D142" s="5" t="s">
        <v>600</v>
      </c>
      <c r="F142" s="5" t="s">
        <v>601</v>
      </c>
      <c r="I142" s="5" t="s">
        <v>730</v>
      </c>
      <c r="K142" s="5" t="s">
        <v>729</v>
      </c>
      <c r="M142" s="3" t="str">
        <f t="shared" si="9"/>
        <v>Numerador: Ordenes de trabajo prioridad 1 recibidas.</v>
      </c>
      <c r="N142" s="3" t="str">
        <f t="shared" si="10"/>
        <v>Denominador: Numero total de tickets recibidos.</v>
      </c>
      <c r="P142" s="3" t="str">
        <f t="shared" si="8"/>
        <v>Numerador: Ordenes de trabajo manuales</v>
      </c>
      <c r="Q142" s="3" t="str">
        <f t="shared" si="11"/>
        <v>Denominador: Mesa de ayuda</v>
      </c>
    </row>
    <row r="143" spans="1:17" x14ac:dyDescent="0.3">
      <c r="M143" s="3" t="str">
        <f t="shared" si="9"/>
        <v/>
      </c>
      <c r="N143" s="3" t="str">
        <f t="shared" si="10"/>
        <v/>
      </c>
      <c r="P143" s="3" t="str">
        <f t="shared" si="8"/>
        <v/>
      </c>
      <c r="Q143" s="3" t="str">
        <f t="shared" si="11"/>
        <v/>
      </c>
    </row>
    <row r="144" spans="1:17" x14ac:dyDescent="0.3">
      <c r="M144" s="3" t="str">
        <f t="shared" si="9"/>
        <v/>
      </c>
      <c r="N144" s="3" t="str">
        <f t="shared" si="10"/>
        <v/>
      </c>
      <c r="P144" s="3" t="str">
        <f t="shared" si="8"/>
        <v/>
      </c>
      <c r="Q144" s="3" t="str">
        <f t="shared" si="11"/>
        <v/>
      </c>
    </row>
    <row r="145" spans="1:17" x14ac:dyDescent="0.3">
      <c r="A145" s="5" t="s">
        <v>1</v>
      </c>
      <c r="B145" s="5" t="s">
        <v>20</v>
      </c>
      <c r="D145" s="5" t="s">
        <v>1</v>
      </c>
      <c r="I145" s="5" t="s">
        <v>20</v>
      </c>
      <c r="M145" s="3" t="str">
        <f t="shared" si="9"/>
        <v>FÓRMULA</v>
      </c>
      <c r="N145" s="3" t="str">
        <f t="shared" si="10"/>
        <v/>
      </c>
      <c r="P145" s="3" t="str">
        <f t="shared" si="8"/>
        <v>FUENTE</v>
      </c>
      <c r="Q145" s="3" t="str">
        <f t="shared" si="11"/>
        <v/>
      </c>
    </row>
    <row r="146" spans="1:17" ht="18" x14ac:dyDescent="0.3">
      <c r="A146" s="5" t="s">
        <v>378</v>
      </c>
      <c r="B146" s="5" t="s">
        <v>379</v>
      </c>
      <c r="D146" s="5" t="s">
        <v>602</v>
      </c>
      <c r="F146" s="5" t="s">
        <v>603</v>
      </c>
      <c r="I146" s="5" t="s">
        <v>731</v>
      </c>
      <c r="K146" s="5" t="s">
        <v>732</v>
      </c>
      <c r="M146" s="3" t="str">
        <f t="shared" si="9"/>
        <v>Numerador: Monto total de la cartera vencida mes actual</v>
      </c>
      <c r="N146" s="3" t="str">
        <f t="shared" si="10"/>
        <v>Denominador: Monto total de la cartera mes actual*100</v>
      </c>
      <c r="P146" s="3" t="str">
        <f t="shared" si="8"/>
        <v>Numerador: hosvital - Hosvital - Financiero</v>
      </c>
      <c r="Q146" s="3" t="str">
        <f t="shared" si="11"/>
        <v>Denominador: hosvital - hosvital - Financiero</v>
      </c>
    </row>
    <row r="147" spans="1:17" ht="18" x14ac:dyDescent="0.3">
      <c r="A147" s="5" t="s">
        <v>382</v>
      </c>
      <c r="B147" s="5" t="s">
        <v>379</v>
      </c>
      <c r="D147" s="5" t="s">
        <v>604</v>
      </c>
      <c r="F147" s="5" t="s">
        <v>605</v>
      </c>
      <c r="I147" s="5" t="s">
        <v>731</v>
      </c>
      <c r="K147" s="5" t="s">
        <v>732</v>
      </c>
      <c r="M147" s="3" t="str">
        <f t="shared" si="9"/>
        <v>Numerador: Monto Recaudo cartera vencida mes Actual</v>
      </c>
      <c r="N147" s="3" t="str">
        <f t="shared" si="10"/>
        <v>Denominador: Monto total de la cartera vencida mes anterior * 100</v>
      </c>
      <c r="P147" s="3" t="str">
        <f t="shared" si="8"/>
        <v>Numerador: hosvital - Hosvital - Financiero</v>
      </c>
      <c r="Q147" s="3" t="str">
        <f t="shared" si="11"/>
        <v>Denominador: hosvital - hosvital - Financiero</v>
      </c>
    </row>
    <row r="148" spans="1:17" ht="18" x14ac:dyDescent="0.3">
      <c r="A148" s="5" t="s">
        <v>385</v>
      </c>
      <c r="B148" s="5" t="s">
        <v>386</v>
      </c>
      <c r="D148" s="5" t="s">
        <v>606</v>
      </c>
      <c r="F148" s="5" t="s">
        <v>607</v>
      </c>
      <c r="I148" s="5" t="s">
        <v>733</v>
      </c>
      <c r="K148" s="5" t="s">
        <v>732</v>
      </c>
      <c r="M148" s="3" t="str">
        <f t="shared" si="9"/>
        <v>Numerador: Total de la cartera mes actual</v>
      </c>
      <c r="N148" s="3" t="str">
        <f t="shared" si="10"/>
        <v>Denominador: Facturación mes actual promedio*30</v>
      </c>
      <c r="P148" s="3" t="str">
        <f t="shared" si="8"/>
        <v>Numerador: hosvital - Hosvital - financiero</v>
      </c>
      <c r="Q148" s="3" t="str">
        <f t="shared" si="11"/>
        <v>Denominador: hosvital - hosvital - Financiero</v>
      </c>
    </row>
    <row r="149" spans="1:17" ht="18" x14ac:dyDescent="0.3">
      <c r="A149" s="5" t="s">
        <v>389</v>
      </c>
      <c r="B149" s="5" t="s">
        <v>379</v>
      </c>
      <c r="D149" s="5" t="s">
        <v>608</v>
      </c>
      <c r="F149" s="5" t="s">
        <v>609</v>
      </c>
      <c r="I149" s="5" t="s">
        <v>731</v>
      </c>
      <c r="K149" s="5" t="s">
        <v>732</v>
      </c>
      <c r="M149" s="3" t="str">
        <f t="shared" si="9"/>
        <v>Numerador: Monto total del recaudo mes actual</v>
      </c>
      <c r="N149" s="3" t="str">
        <f t="shared" si="10"/>
        <v>Denominador: Monto total de la proyección mes actual * 100</v>
      </c>
      <c r="P149" s="3" t="str">
        <f t="shared" si="8"/>
        <v>Numerador: hosvital - Hosvital - Financiero</v>
      </c>
      <c r="Q149" s="3" t="str">
        <f t="shared" si="11"/>
        <v>Denominador: hosvital - hosvital - Financiero</v>
      </c>
    </row>
    <row r="150" spans="1:17" ht="27" x14ac:dyDescent="0.3">
      <c r="A150" s="5" t="s">
        <v>392</v>
      </c>
      <c r="B150" s="5" t="s">
        <v>393</v>
      </c>
      <c r="D150" s="5" t="s">
        <v>610</v>
      </c>
      <c r="F150" s="5" t="s">
        <v>611</v>
      </c>
      <c r="I150" s="5" t="s">
        <v>734</v>
      </c>
      <c r="K150" s="5" t="s">
        <v>735</v>
      </c>
      <c r="M150" s="3" t="str">
        <f t="shared" si="9"/>
        <v>Numerador: Monto total de la glosa recuperada ( levantada ) conciliada en el mes actual</v>
      </c>
      <c r="N150" s="3" t="str">
        <f t="shared" si="10"/>
        <v>Denominador:Monto total de la glosa objetada ( presunta ) conciliada en el mes actual * 100</v>
      </c>
      <c r="P150" s="3" t="str">
        <f t="shared" si="8"/>
        <v>Numerador: hosvital - Hosvital</v>
      </c>
      <c r="Q150" s="3" t="str">
        <f t="shared" si="11"/>
        <v>Denominador: hosvital - hosvital</v>
      </c>
    </row>
    <row r="151" spans="1:17" ht="18" x14ac:dyDescent="0.3">
      <c r="A151" s="5" t="s">
        <v>396</v>
      </c>
      <c r="B151" s="5" t="s">
        <v>397</v>
      </c>
      <c r="D151" s="5" t="s">
        <v>612</v>
      </c>
      <c r="F151" s="5" t="s">
        <v>613</v>
      </c>
      <c r="I151" s="5" t="s">
        <v>736</v>
      </c>
      <c r="K151" s="5" t="s">
        <v>737</v>
      </c>
      <c r="M151" s="3" t="str">
        <f t="shared" si="9"/>
        <v>Numerador: Monto total de glosa presunta al mes</v>
      </c>
      <c r="N151" s="3" t="str">
        <f t="shared" si="10"/>
        <v>Denominador: Radicación mes actual * 100</v>
      </c>
      <c r="P151" s="3" t="str">
        <f t="shared" si="8"/>
        <v>Numerador: hosvital - Hosvital Financiero</v>
      </c>
      <c r="Q151" s="3" t="str">
        <f t="shared" si="11"/>
        <v>Denominador: hosvital - hosvital Administrativo</v>
      </c>
    </row>
    <row r="152" spans="1:17" ht="27" x14ac:dyDescent="0.3">
      <c r="A152" s="5" t="s">
        <v>400</v>
      </c>
      <c r="B152" s="5" t="s">
        <v>401</v>
      </c>
      <c r="D152" s="5" t="s">
        <v>614</v>
      </c>
      <c r="F152" s="5" t="s">
        <v>615</v>
      </c>
      <c r="I152" s="5" t="s">
        <v>736</v>
      </c>
      <c r="K152" s="5" t="s">
        <v>738</v>
      </c>
      <c r="M152" s="3" t="str">
        <f t="shared" si="9"/>
        <v>Numerador: Monto de Glosas Aceptada Conciliada en el mes actual</v>
      </c>
      <c r="N152" s="3" t="str">
        <f t="shared" si="10"/>
        <v>Denominador: Monto total de la glosa objetada ( presunta ) conciliada en el mes actual*100</v>
      </c>
      <c r="P152" s="3" t="str">
        <f t="shared" si="8"/>
        <v>Numerador: hosvital - Hosvital Financiero</v>
      </c>
      <c r="Q152" s="3" t="str">
        <f t="shared" si="11"/>
        <v>Denominador: hosvital - hosvital Financiero</v>
      </c>
    </row>
    <row r="153" spans="1:17" ht="18" x14ac:dyDescent="0.3">
      <c r="A153" s="5" t="s">
        <v>404</v>
      </c>
      <c r="B153" s="5" t="s">
        <v>401</v>
      </c>
      <c r="D153" s="5" t="s">
        <v>616</v>
      </c>
      <c r="F153" s="5" t="s">
        <v>617</v>
      </c>
      <c r="I153" s="5" t="s">
        <v>736</v>
      </c>
      <c r="K153" s="5" t="s">
        <v>738</v>
      </c>
      <c r="M153" s="3" t="str">
        <f t="shared" si="9"/>
        <v>Numerador: Monto de Glosas Aceptada Conciliada mes actual</v>
      </c>
      <c r="N153" s="3" t="str">
        <f t="shared" si="10"/>
        <v>Denominador: Monto total de la Radicación en el mes actual*100</v>
      </c>
      <c r="P153" s="3" t="str">
        <f t="shared" si="8"/>
        <v>Numerador: hosvital - Hosvital Financiero</v>
      </c>
      <c r="Q153" s="3" t="str">
        <f t="shared" si="11"/>
        <v>Denominador: hosvital - hosvital Financiero</v>
      </c>
    </row>
    <row r="154" spans="1:17" ht="18" x14ac:dyDescent="0.3">
      <c r="A154" s="5" t="s">
        <v>411</v>
      </c>
      <c r="B154" s="5" t="s">
        <v>401</v>
      </c>
      <c r="D154" s="5" t="s">
        <v>618</v>
      </c>
      <c r="F154" s="5" t="s">
        <v>619</v>
      </c>
      <c r="I154" s="5" t="s">
        <v>736</v>
      </c>
      <c r="K154" s="5" t="s">
        <v>738</v>
      </c>
      <c r="M154" s="3" t="str">
        <f t="shared" si="9"/>
        <v>Numerador: Total Glosa Aceptada Administrativa conciliada en el mes</v>
      </c>
      <c r="N154" s="3" t="str">
        <f t="shared" si="10"/>
        <v>Denominador: Total Glosa Aceptada conciliada en el mes</v>
      </c>
      <c r="P154" s="3" t="str">
        <f t="shared" si="8"/>
        <v>Numerador: hosvital - Hosvital Financiero</v>
      </c>
      <c r="Q154" s="3" t="str">
        <f t="shared" si="11"/>
        <v>Denominador: hosvital - hosvital Financiero</v>
      </c>
    </row>
    <row r="155" spans="1:17" ht="18" x14ac:dyDescent="0.3">
      <c r="A155" s="5" t="s">
        <v>409</v>
      </c>
      <c r="B155" s="5" t="s">
        <v>401</v>
      </c>
      <c r="D155" s="5" t="s">
        <v>620</v>
      </c>
      <c r="F155" s="5" t="s">
        <v>621</v>
      </c>
      <c r="I155" s="5" t="s">
        <v>736</v>
      </c>
      <c r="K155" s="5" t="s">
        <v>738</v>
      </c>
      <c r="M155" s="3" t="str">
        <f t="shared" si="9"/>
        <v>Numerador: Total Glosa Aceptada por autorizaciones Conciliada en el mes</v>
      </c>
      <c r="N155" s="3" t="str">
        <f t="shared" si="10"/>
        <v>Denominador: Total Glosa Objetada Conciliada en el mes*100</v>
      </c>
      <c r="P155" s="3" t="str">
        <f t="shared" si="8"/>
        <v>Numerador: hosvital - Hosvital Financiero</v>
      </c>
      <c r="Q155" s="3" t="str">
        <f t="shared" si="11"/>
        <v>Denominador: hosvital - hosvital Financiero</v>
      </c>
    </row>
    <row r="156" spans="1:17" x14ac:dyDescent="0.3">
      <c r="M156" s="3" t="str">
        <f t="shared" si="9"/>
        <v/>
      </c>
      <c r="N156" s="3" t="str">
        <f t="shared" si="10"/>
        <v/>
      </c>
      <c r="P156" s="3" t="str">
        <f t="shared" si="8"/>
        <v/>
      </c>
      <c r="Q156" s="3" t="str">
        <f t="shared" si="11"/>
        <v/>
      </c>
    </row>
    <row r="157" spans="1:17" x14ac:dyDescent="0.3">
      <c r="M157" s="3" t="str">
        <f t="shared" si="9"/>
        <v/>
      </c>
      <c r="N157" s="3" t="str">
        <f t="shared" si="10"/>
        <v/>
      </c>
      <c r="P157" s="3" t="str">
        <f t="shared" si="8"/>
        <v/>
      </c>
      <c r="Q157" s="3" t="str">
        <f t="shared" si="11"/>
        <v/>
      </c>
    </row>
    <row r="158" spans="1:17" x14ac:dyDescent="0.3">
      <c r="A158" s="5" t="s">
        <v>1</v>
      </c>
      <c r="B158" s="5" t="s">
        <v>20</v>
      </c>
      <c r="D158" s="5" t="s">
        <v>1</v>
      </c>
      <c r="I158" s="5" t="s">
        <v>20</v>
      </c>
      <c r="M158" s="3" t="str">
        <f t="shared" si="9"/>
        <v>FÓRMULA</v>
      </c>
      <c r="N158" s="3" t="str">
        <f t="shared" si="10"/>
        <v/>
      </c>
      <c r="P158" s="3" t="str">
        <f t="shared" si="8"/>
        <v>FUENTE</v>
      </c>
      <c r="Q158" s="3" t="str">
        <f t="shared" si="11"/>
        <v/>
      </c>
    </row>
    <row r="159" spans="1:17" ht="27" x14ac:dyDescent="0.3">
      <c r="A159" s="5" t="s">
        <v>414</v>
      </c>
      <c r="B159" s="5" t="s">
        <v>415</v>
      </c>
      <c r="D159" s="5" t="s">
        <v>806</v>
      </c>
      <c r="E159" s="5" t="s">
        <v>807</v>
      </c>
      <c r="J159" s="5" t="s">
        <v>739</v>
      </c>
      <c r="M159" s="3" t="str">
        <f t="shared" si="9"/>
        <v>(Valor Total de la Compra de Productos en el mes</v>
      </c>
      <c r="N159" s="3" t="str">
        <f t="shared" si="10"/>
        <v>Promedio de Compra del Ultimo Trimestre)-1</v>
      </c>
      <c r="P159" s="3" t="str">
        <f t="shared" si="8"/>
        <v/>
      </c>
      <c r="Q159" s="3" t="str">
        <f t="shared" si="11"/>
        <v>Reporte valorizado de entradas de almacen realizados en el periodo, en el Sistema de Información Hosvital.</v>
      </c>
    </row>
    <row r="160" spans="1:17" ht="36" x14ac:dyDescent="0.3">
      <c r="A160" s="5" t="s">
        <v>418</v>
      </c>
      <c r="B160" s="5" t="s">
        <v>419</v>
      </c>
      <c r="D160" s="5" t="s">
        <v>622</v>
      </c>
      <c r="F160" s="5" t="s">
        <v>623</v>
      </c>
      <c r="I160" s="5" t="s">
        <v>419</v>
      </c>
      <c r="M160" s="3" t="str">
        <f t="shared" si="9"/>
        <v>Numerador: Valor Total de la Compra de tecnologías de la salud y otros grupos de inventario.</v>
      </c>
      <c r="N160" s="3" t="str">
        <f t="shared" si="10"/>
        <v>Denominador: Presupuesto mensual de compras</v>
      </c>
      <c r="P160" s="3" t="str">
        <f t="shared" si="8"/>
        <v>Reporte de entradas de almacen de periodo y datos del presupuesto de compras , obtenidos a traves del Coordinador de Costos.</v>
      </c>
      <c r="Q160" s="3" t="str">
        <f t="shared" si="11"/>
        <v/>
      </c>
    </row>
    <row r="161" spans="1:17" ht="54" x14ac:dyDescent="0.3">
      <c r="A161" s="5" t="s">
        <v>422</v>
      </c>
      <c r="B161" s="5" t="s">
        <v>423</v>
      </c>
      <c r="D161" s="5" t="s">
        <v>808</v>
      </c>
      <c r="E161" s="5" t="s">
        <v>809</v>
      </c>
      <c r="I161" s="5" t="s">
        <v>423</v>
      </c>
      <c r="M161" s="3" t="str">
        <f t="shared" si="9"/>
        <v>Numerador: Valor Total de la Compra de tecnologias de la salud y otros grupos de inventario.</v>
      </c>
      <c r="N161" s="3" t="str">
        <f t="shared" si="10"/>
        <v>Denominador: Valor Total de la facturacion de la institucion por concepto de venta de medicamentos y dispositivos medicos (Incluyendo especialidades como Hemodinamia, ortopedia, Laboratorio Clinico etc.)</v>
      </c>
      <c r="P161" s="3" t="str">
        <f t="shared" si="8"/>
        <v>Reporte de entradas de almacen de periodo y datos de facturacion generados por HOSVITAL , obtenidos a traves del Coordinador de Costos.</v>
      </c>
      <c r="Q161" s="3" t="str">
        <f t="shared" si="11"/>
        <v/>
      </c>
    </row>
    <row r="162" spans="1:17" x14ac:dyDescent="0.3">
      <c r="A162" s="5" t="s">
        <v>426</v>
      </c>
      <c r="B162" s="5" t="s">
        <v>427</v>
      </c>
      <c r="D162" s="5" t="s">
        <v>810</v>
      </c>
      <c r="E162" s="5" t="s">
        <v>811</v>
      </c>
      <c r="I162" s="5" t="s">
        <v>427</v>
      </c>
      <c r="M162" s="3" t="str">
        <f t="shared" si="9"/>
        <v>Numerador: Ahorro Final</v>
      </c>
      <c r="N162" s="3" t="str">
        <f t="shared" si="10"/>
        <v>Denominador: Valor total de las compras</v>
      </c>
      <c r="P162" s="3" t="str">
        <f t="shared" si="8"/>
        <v>Negociaciones con proveedores.</v>
      </c>
      <c r="Q162" s="3" t="str">
        <f t="shared" si="11"/>
        <v/>
      </c>
    </row>
    <row r="163" spans="1:17" ht="27" x14ac:dyDescent="0.3">
      <c r="A163" s="5" t="s">
        <v>430</v>
      </c>
      <c r="B163" s="5" t="s">
        <v>431</v>
      </c>
      <c r="D163" s="5" t="s">
        <v>624</v>
      </c>
      <c r="E163" s="5" t="s">
        <v>625</v>
      </c>
      <c r="I163" s="5" t="s">
        <v>431</v>
      </c>
      <c r="M163" s="3" t="str">
        <f t="shared" si="9"/>
        <v>Numerador: Valor de compra con proveedores que poseen condicion comercial de pago a 120 días.</v>
      </c>
      <c r="N163" s="3" t="str">
        <f t="shared" si="10"/>
        <v>Denominador: Valor total de las compras.</v>
      </c>
      <c r="P163" s="3" t="str">
        <f t="shared" si="8"/>
        <v>Reporte valorizado de entradas de almacen generadas en el periodo, por el sistema de información HOSVITAL</v>
      </c>
      <c r="Q163" s="3" t="str">
        <f t="shared" si="11"/>
        <v/>
      </c>
    </row>
    <row r="164" spans="1:17" ht="18" x14ac:dyDescent="0.3">
      <c r="A164" s="5" t="s">
        <v>434</v>
      </c>
      <c r="B164" s="5" t="s">
        <v>435</v>
      </c>
      <c r="D164" s="5" t="s">
        <v>626</v>
      </c>
      <c r="E164" s="5" t="s">
        <v>627</v>
      </c>
      <c r="I164" s="5" t="s">
        <v>435</v>
      </c>
      <c r="M164" s="3" t="str">
        <f t="shared" si="9"/>
        <v>Numerador: Número de referencias para las que se tiene dos o mas proveedores.</v>
      </c>
      <c r="N164" s="3" t="str">
        <f t="shared" si="10"/>
        <v>Denominador: Cantidad de items adquiridos en la organización</v>
      </c>
      <c r="P164" s="3" t="str">
        <f t="shared" si="8"/>
        <v>Sistema de información Hosvital.</v>
      </c>
      <c r="Q164" s="3" t="str">
        <f t="shared" si="11"/>
        <v/>
      </c>
    </row>
    <row r="165" spans="1:17" ht="45" x14ac:dyDescent="0.3">
      <c r="A165" s="5" t="s">
        <v>438</v>
      </c>
      <c r="B165" s="5" t="s">
        <v>439</v>
      </c>
      <c r="D165" s="5" t="s">
        <v>628</v>
      </c>
      <c r="F165" s="5" t="s">
        <v>629</v>
      </c>
      <c r="I165" s="5" t="s">
        <v>439</v>
      </c>
      <c r="M165" s="3" t="str">
        <f t="shared" si="9"/>
        <v>Numerador: N° de proveedores que alcanzaron los criterios de evaluacion esperados por la FHSC, (aspectos, Tecnicos, Economicos, Normativos y de Hospital Verde)</v>
      </c>
      <c r="N165" s="3" t="str">
        <f t="shared" si="10"/>
        <v>Denominador: N° Total de proveedores evaluados. (Proveedores Pareto)</v>
      </c>
      <c r="P165" s="3" t="str">
        <f t="shared" si="8"/>
        <v>Informacion suministrada por parte de los proveedores de la FHSC.</v>
      </c>
      <c r="Q165" s="3" t="str">
        <f t="shared" si="11"/>
        <v/>
      </c>
    </row>
    <row r="166" spans="1:17" ht="18" x14ac:dyDescent="0.3">
      <c r="A166" s="5" t="s">
        <v>442</v>
      </c>
      <c r="B166" s="5" t="s">
        <v>443</v>
      </c>
      <c r="D166" s="5" t="s">
        <v>812</v>
      </c>
      <c r="E166" s="5" t="s">
        <v>813</v>
      </c>
      <c r="I166" s="5" t="s">
        <v>443</v>
      </c>
      <c r="M166" s="3" t="str">
        <f t="shared" si="9"/>
        <v>Numerador: N° Cantidad de referencias compradas en el mes</v>
      </c>
      <c r="N166" s="3" t="str">
        <f t="shared" si="10"/>
        <v>Denominador: N° Cantidad de referencias planeadas en el mes * 100</v>
      </c>
      <c r="P166" s="3" t="str">
        <f t="shared" si="8"/>
        <v>Reporte Hosvital: Referencias ingresadas/ referencias por requisición</v>
      </c>
      <c r="Q166" s="3" t="str">
        <f t="shared" si="11"/>
        <v/>
      </c>
    </row>
    <row r="167" spans="1:17" ht="27" x14ac:dyDescent="0.3">
      <c r="A167" s="5" t="s">
        <v>446</v>
      </c>
      <c r="B167" s="5" t="s">
        <v>447</v>
      </c>
      <c r="D167" s="5" t="s">
        <v>814</v>
      </c>
      <c r="E167" s="5" t="s">
        <v>815</v>
      </c>
      <c r="I167" s="5" t="s">
        <v>447</v>
      </c>
      <c r="M167" s="3" t="str">
        <f t="shared" si="9"/>
        <v>Numerador: Número de referencias especiales solicitadas</v>
      </c>
      <c r="N167" s="3" t="str">
        <f t="shared" si="10"/>
        <v>Denominador: Número de referencias con llegada antes de 24 horas *100</v>
      </c>
      <c r="P167" s="3" t="str">
        <f t="shared" si="8"/>
        <v>Reporte Hosvital y correo Eléctronico: Fecha de requisición y documentos soporte / Fecha de llegada</v>
      </c>
      <c r="Q167" s="3" t="str">
        <f t="shared" si="11"/>
        <v/>
      </c>
    </row>
    <row r="168" spans="1:17" ht="36" x14ac:dyDescent="0.3">
      <c r="A168" s="5" t="s">
        <v>451</v>
      </c>
      <c r="B168" s="5" t="s">
        <v>452</v>
      </c>
      <c r="D168" s="5" t="s">
        <v>451</v>
      </c>
      <c r="I168" s="5" t="s">
        <v>452</v>
      </c>
      <c r="M168" s="3" t="str">
        <f t="shared" si="9"/>
        <v>Días promedio: desde la entrega de requisición de almacen hasta el ingreso de los productos en almacén (fecha final oc-fecha inicial de requerimiento )</v>
      </c>
      <c r="N168" s="3" t="str">
        <f t="shared" si="10"/>
        <v/>
      </c>
      <c r="P168" s="3" t="str">
        <f t="shared" si="8"/>
        <v>Reporte Hosvital: Fecha de OdC / Fecha de requisición</v>
      </c>
      <c r="Q168" s="3" t="str">
        <f t="shared" si="11"/>
        <v/>
      </c>
    </row>
    <row r="169" spans="1:17" x14ac:dyDescent="0.3">
      <c r="M169" s="3" t="str">
        <f t="shared" si="9"/>
        <v/>
      </c>
      <c r="N169" s="3" t="str">
        <f t="shared" si="10"/>
        <v/>
      </c>
      <c r="P169" s="3" t="str">
        <f t="shared" si="8"/>
        <v/>
      </c>
      <c r="Q169" s="3" t="str">
        <f t="shared" si="11"/>
        <v/>
      </c>
    </row>
    <row r="170" spans="1:17" x14ac:dyDescent="0.3">
      <c r="M170" s="3" t="str">
        <f t="shared" si="9"/>
        <v/>
      </c>
      <c r="N170" s="3" t="str">
        <f t="shared" si="10"/>
        <v/>
      </c>
      <c r="P170" s="3" t="str">
        <f t="shared" si="8"/>
        <v/>
      </c>
      <c r="Q170" s="3" t="str">
        <f t="shared" si="11"/>
        <v/>
      </c>
    </row>
    <row r="171" spans="1:17" x14ac:dyDescent="0.3">
      <c r="A171" s="5" t="s">
        <v>1</v>
      </c>
      <c r="B171" s="5" t="s">
        <v>20</v>
      </c>
      <c r="D171" s="5" t="s">
        <v>1</v>
      </c>
      <c r="I171" s="5" t="s">
        <v>20</v>
      </c>
      <c r="M171" s="3" t="str">
        <f t="shared" si="9"/>
        <v>FÓRMULA</v>
      </c>
      <c r="N171" s="3" t="str">
        <f t="shared" si="10"/>
        <v/>
      </c>
      <c r="P171" s="3" t="str">
        <f t="shared" si="8"/>
        <v>FUENTE</v>
      </c>
      <c r="Q171" s="3" t="str">
        <f t="shared" si="11"/>
        <v/>
      </c>
    </row>
    <row r="172" spans="1:17" ht="18" x14ac:dyDescent="0.3">
      <c r="A172" s="5" t="s">
        <v>456</v>
      </c>
      <c r="B172" s="5" t="s">
        <v>457</v>
      </c>
      <c r="D172" s="5" t="s">
        <v>630</v>
      </c>
      <c r="E172" s="5" t="s">
        <v>631</v>
      </c>
      <c r="I172" s="5" t="s">
        <v>740</v>
      </c>
      <c r="J172" s="5" t="s">
        <v>741</v>
      </c>
      <c r="M172" s="3" t="str">
        <f t="shared" si="9"/>
        <v>Numerador :Parametrizacion realizadas /</v>
      </c>
      <c r="N172" s="3" t="str">
        <f t="shared" si="10"/>
        <v>Denominador :Total de solicituddes de parametrizacion recibidas</v>
      </c>
      <c r="P172" s="3" t="str">
        <f t="shared" si="8"/>
        <v>Numerador: Hosvital parametrizaciones realizadas</v>
      </c>
      <c r="Q172" s="3" t="str">
        <f t="shared" si="11"/>
        <v>Denominador: Solicitudes recibidas en correo corporataivo</v>
      </c>
    </row>
    <row r="173" spans="1:17" ht="27" x14ac:dyDescent="0.3">
      <c r="A173" s="5" t="s">
        <v>459</v>
      </c>
      <c r="B173" s="5" t="s">
        <v>460</v>
      </c>
      <c r="D173" s="5" t="s">
        <v>632</v>
      </c>
      <c r="E173" s="5" t="s">
        <v>633</v>
      </c>
      <c r="I173" s="5" t="s">
        <v>742</v>
      </c>
      <c r="J173" s="5" t="s">
        <v>743</v>
      </c>
      <c r="M173" s="3" t="str">
        <f t="shared" si="9"/>
        <v>Numerador: Valor facturas de venta anuladas en hosvital</v>
      </c>
      <c r="N173" s="3" t="str">
        <f t="shared" si="10"/>
        <v>Denominador: Valor de facturas de ventas solicitadas para anular</v>
      </c>
      <c r="P173" s="3" t="str">
        <f t="shared" si="8"/>
        <v>Numerador: Hosvital valor de facturas de venta anuladas</v>
      </c>
      <c r="Q173" s="3" t="str">
        <f t="shared" si="11"/>
        <v>Denominador: Matriz excel valor de solicitudes de anulacion de facturas de venta</v>
      </c>
    </row>
    <row r="174" spans="1:17" ht="18" x14ac:dyDescent="0.3">
      <c r="A174" s="5" t="s">
        <v>461</v>
      </c>
      <c r="B174" s="5" t="s">
        <v>462</v>
      </c>
      <c r="D174" s="5" t="s">
        <v>634</v>
      </c>
      <c r="E174" s="5" t="s">
        <v>635</v>
      </c>
      <c r="I174" s="5" t="s">
        <v>744</v>
      </c>
      <c r="J174" s="5" t="s">
        <v>635</v>
      </c>
      <c r="M174" s="3" t="str">
        <f t="shared" si="9"/>
        <v>Numerador: Valor Honorarios medicos revisados según nomina</v>
      </c>
      <c r="N174" s="3" t="str">
        <f t="shared" si="10"/>
        <v>Denominador: Valor total cuentas medicas recibidas</v>
      </c>
      <c r="P174" s="3" t="str">
        <f t="shared" si="8"/>
        <v>Numerador: Nomina de Honorarios medicos</v>
      </c>
      <c r="Q174" s="3" t="str">
        <f t="shared" si="11"/>
        <v>Denominador: Valor total cuentas medicas recibidas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León</dc:creator>
  <cp:lastModifiedBy>Alberto Bernal Ferrerira</cp:lastModifiedBy>
  <dcterms:created xsi:type="dcterms:W3CDTF">2019-11-13T21:48:26Z</dcterms:created>
  <dcterms:modified xsi:type="dcterms:W3CDTF">2019-12-16T16:50:02Z</dcterms:modified>
</cp:coreProperties>
</file>