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e\Desktop\tesi\model\"/>
    </mc:Choice>
  </mc:AlternateContent>
  <xr:revisionPtr revIDLastSave="0" documentId="13_ncr:1_{E6DC7971-DCA6-4728-8AFF-AA2D281F6813}" xr6:coauthVersionLast="47" xr6:coauthVersionMax="47" xr10:uidLastSave="{00000000-0000-0000-0000-000000000000}"/>
  <bookViews>
    <workbookView xWindow="-108" yWindow="-108" windowWidth="23256" windowHeight="12576" xr2:uid="{48EA6FEB-A357-4A8D-B0C8-783F0D756F8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0" i="1" l="1" a="1"/>
  <c r="T30" i="1" s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X71" i="1" l="1"/>
  <c r="U53" i="1"/>
  <c r="W69" i="1"/>
  <c r="X54" i="1"/>
  <c r="X58" i="1"/>
  <c r="T63" i="1"/>
  <c r="X67" i="1"/>
  <c r="T53" i="1"/>
  <c r="T55" i="1"/>
  <c r="T57" i="1"/>
  <c r="T59" i="1"/>
  <c r="T61" i="1"/>
  <c r="V63" i="1"/>
  <c r="X65" i="1"/>
  <c r="U68" i="1"/>
  <c r="U55" i="1"/>
  <c r="U57" i="1"/>
  <c r="U59" i="1"/>
  <c r="U61" i="1"/>
  <c r="W63" i="1"/>
  <c r="T66" i="1"/>
  <c r="V68" i="1"/>
  <c r="V53" i="1"/>
  <c r="V55" i="1"/>
  <c r="V57" i="1"/>
  <c r="V59" i="1"/>
  <c r="V61" i="1"/>
  <c r="X63" i="1"/>
  <c r="U66" i="1"/>
  <c r="W68" i="1"/>
  <c r="W53" i="1"/>
  <c r="W55" i="1"/>
  <c r="W57" i="1"/>
  <c r="W59" i="1"/>
  <c r="W61" i="1"/>
  <c r="T64" i="1"/>
  <c r="V66" i="1"/>
  <c r="X68" i="1"/>
  <c r="X53" i="1"/>
  <c r="X55" i="1"/>
  <c r="X57" i="1"/>
  <c r="X59" i="1"/>
  <c r="X61" i="1"/>
  <c r="U64" i="1"/>
  <c r="W66" i="1"/>
  <c r="T69" i="1"/>
  <c r="T62" i="1"/>
  <c r="V64" i="1"/>
  <c r="X66" i="1"/>
  <c r="U69" i="1"/>
  <c r="T54" i="1"/>
  <c r="T56" i="1"/>
  <c r="T58" i="1"/>
  <c r="T60" i="1"/>
  <c r="U62" i="1"/>
  <c r="W64" i="1"/>
  <c r="T67" i="1"/>
  <c r="V69" i="1"/>
  <c r="U54" i="1"/>
  <c r="U56" i="1"/>
  <c r="U58" i="1"/>
  <c r="U60" i="1"/>
  <c r="V62" i="1"/>
  <c r="X64" i="1"/>
  <c r="U67" i="1"/>
  <c r="V54" i="1"/>
  <c r="V56" i="1"/>
  <c r="V58" i="1"/>
  <c r="V60" i="1"/>
  <c r="W62" i="1"/>
  <c r="T65" i="1"/>
  <c r="V67" i="1"/>
  <c r="X69" i="1"/>
  <c r="X56" i="1"/>
  <c r="X60" i="1"/>
  <c r="V65" i="1"/>
  <c r="W54" i="1"/>
  <c r="W56" i="1"/>
  <c r="W58" i="1"/>
  <c r="W60" i="1"/>
  <c r="X62" i="1"/>
  <c r="U65" i="1"/>
  <c r="W67" i="1"/>
  <c r="T70" i="1"/>
  <c r="U70" i="1"/>
  <c r="U63" i="1"/>
  <c r="W65" i="1"/>
  <c r="T68" i="1"/>
  <c r="V70" i="1"/>
  <c r="W70" i="1"/>
  <c r="X70" i="1"/>
  <c r="T71" i="1"/>
  <c r="U71" i="1"/>
  <c r="V71" i="1"/>
  <c r="W7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<sst xmlns="http://schemas.openxmlformats.org/spreadsheetml/2006/main" count="214" uniqueCount="69">
  <si>
    <t>Kinetics mechanism</t>
  </si>
  <si>
    <t>H2</t>
  </si>
  <si>
    <t>CH4</t>
  </si>
  <si>
    <t>C2H4</t>
  </si>
  <si>
    <t>C2H6</t>
  </si>
  <si>
    <t>C3H8</t>
  </si>
  <si>
    <t>C3H6</t>
  </si>
  <si>
    <t>C4H10</t>
  </si>
  <si>
    <t>C4H8</t>
  </si>
  <si>
    <t>C5H12</t>
  </si>
  <si>
    <t>C5H10</t>
  </si>
  <si>
    <t>C6H14</t>
  </si>
  <si>
    <t>C6H12</t>
  </si>
  <si>
    <t>CYC6H12</t>
  </si>
  <si>
    <t>C6H10</t>
  </si>
  <si>
    <t>C10H20</t>
  </si>
  <si>
    <t>C6H6</t>
  </si>
  <si>
    <t>C7H8</t>
  </si>
  <si>
    <t>XILENE</t>
  </si>
  <si>
    <t>C6H5C2H5</t>
  </si>
  <si>
    <t>C6H5C2H3</t>
  </si>
  <si>
    <t>C10H7CH3</t>
  </si>
  <si>
    <t>CO</t>
  </si>
  <si>
    <t>CO2</t>
  </si>
  <si>
    <t>CH3CHO</t>
  </si>
  <si>
    <t>C4H4O</t>
  </si>
  <si>
    <t>H2S</t>
  </si>
  <si>
    <t>C8H6S</t>
  </si>
  <si>
    <t>HCN</t>
  </si>
  <si>
    <t>CHAR</t>
  </si>
  <si>
    <t>CHAR_H</t>
  </si>
  <si>
    <t>CHAR_O</t>
  </si>
  <si>
    <t>CHAR_N</t>
  </si>
  <si>
    <t>CHAR_S</t>
  </si>
  <si>
    <t>asph1</t>
  </si>
  <si>
    <t>asph2</t>
  </si>
  <si>
    <t>asph3</t>
  </si>
  <si>
    <t>asph4</t>
  </si>
  <si>
    <t>asph5</t>
  </si>
  <si>
    <t>res1</t>
  </si>
  <si>
    <t>res2</t>
  </si>
  <si>
    <t>res3</t>
  </si>
  <si>
    <t>res4</t>
  </si>
  <si>
    <t>res5</t>
  </si>
  <si>
    <t>Arom1</t>
  </si>
  <si>
    <t>Arom2</t>
  </si>
  <si>
    <t>Arom3</t>
  </si>
  <si>
    <t>Arom4</t>
  </si>
  <si>
    <t>Arom5</t>
  </si>
  <si>
    <t>Sat1</t>
  </si>
  <si>
    <t>Sat2</t>
  </si>
  <si>
    <t>Sat3</t>
  </si>
  <si>
    <t>Sat4</t>
  </si>
  <si>
    <t>MW</t>
  </si>
  <si>
    <t>Pseudo-components</t>
  </si>
  <si>
    <t>C</t>
  </si>
  <si>
    <t>H</t>
  </si>
  <si>
    <t>O</t>
  </si>
  <si>
    <t>N</t>
  </si>
  <si>
    <t>S</t>
  </si>
  <si>
    <t>Sum of products atoms</t>
  </si>
  <si>
    <t>Atomic balances</t>
  </si>
  <si>
    <t>k [1/s]</t>
  </si>
  <si>
    <t>Ea [cal/mol]</t>
  </si>
  <si>
    <t>k [mol/s]</t>
  </si>
  <si>
    <t>pyrolysis</t>
  </si>
  <si>
    <t>evaporation pseudo kinetics</t>
  </si>
  <si>
    <t>[-]</t>
  </si>
  <si>
    <t xml:space="preserve">Parameters for reaction rate constant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</si>
</sst>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0" fontId="0" fillId="0" borderId="1" xfId="0" applyFill="1" applyBorder="1"/>
    <xf numFmtId="0" fontId="1" fillId="0" borderId="2" xfId="0" applyFont="1" applyBorder="1"/>
    <xf numFmtId="0" fontId="1" fillId="0" borderId="1" xfId="0" applyFont="1" applyFill="1" applyBorder="1"/>
    <xf numFmtId="11" fontId="0" fillId="0" borderId="1" xfId="0" applyNumberFormat="1" applyBorder="1"/>
    <xf numFmtId="0" fontId="0" fillId="0" borderId="0" xfId="0" applyFill="1"/>
    <xf numFmtId="0" fontId="0" fillId="0" borderId="1" xfId="0" applyBorder="1" applyAlignment="1"/>
  </cellXfs>
  <cellStyles count="1">
    <cellStyle name="Normale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2493-50AE-4E6A-868F-36317D2196C1}">
  <dimension ref="A1:AN81"/>
  <sheetViews>
    <sheetView tabSelected="1" topLeftCell="J1" zoomScale="90" zoomScaleNormal="90" workbookViewId="0">
      <pane ySplit="3" topLeftCell="A4" activePane="bottomLeft" state="frozen"/>
      <selection pane="bottomLeft" activeCell="AH3" sqref="AH3"/>
    </sheetView>
  </sheetViews>
  <sheetFormatPr defaultRowHeight="14.4" x14ac:dyDescent="0.3"/>
  <cols>
    <col min="38" max="38" width="11.6640625" customWidth="1"/>
    <col min="40" max="40" width="12" customWidth="1"/>
  </cols>
  <sheetData>
    <row r="1" spans="1:40" x14ac:dyDescent="0.3">
      <c r="AJ1" t="s">
        <v>68</v>
      </c>
    </row>
    <row r="2" spans="1:40" x14ac:dyDescent="0.3">
      <c r="A2" s="1" t="s">
        <v>0</v>
      </c>
      <c r="AK2" s="10" t="s">
        <v>65</v>
      </c>
      <c r="AL2" s="10"/>
      <c r="AM2" s="10" t="s">
        <v>66</v>
      </c>
      <c r="AN2" s="10"/>
    </row>
    <row r="3" spans="1:40" x14ac:dyDescent="0.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K3" s="7" t="s">
        <v>62</v>
      </c>
      <c r="AL3" s="7" t="s">
        <v>63</v>
      </c>
      <c r="AM3" s="7" t="s">
        <v>64</v>
      </c>
      <c r="AN3" s="7" t="s">
        <v>63</v>
      </c>
    </row>
    <row r="4" spans="1:40" x14ac:dyDescent="0.3">
      <c r="A4" s="2" t="s">
        <v>34</v>
      </c>
      <c r="B4" s="3">
        <v>8.6199999999999992</v>
      </c>
      <c r="C4" s="3">
        <v>3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6.0000000000000001E-3</v>
      </c>
      <c r="R4" s="3">
        <v>3.1E-2</v>
      </c>
      <c r="S4" s="3">
        <v>0.01</v>
      </c>
      <c r="T4" s="3">
        <v>0.01</v>
      </c>
      <c r="U4" s="3">
        <v>0.01</v>
      </c>
      <c r="V4" s="3">
        <v>1.9E-2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56.289000000000001</v>
      </c>
      <c r="AE4" s="3">
        <v>0</v>
      </c>
      <c r="AF4" s="3">
        <v>0</v>
      </c>
      <c r="AG4" s="3">
        <v>0</v>
      </c>
      <c r="AH4" s="3">
        <v>0</v>
      </c>
      <c r="AJ4" s="6" t="s">
        <v>34</v>
      </c>
      <c r="AK4" s="8">
        <v>50000000000000</v>
      </c>
      <c r="AL4" s="3">
        <v>58000</v>
      </c>
      <c r="AM4" s="3" t="s">
        <v>67</v>
      </c>
      <c r="AN4" s="3" t="s">
        <v>67</v>
      </c>
    </row>
    <row r="5" spans="1:40" x14ac:dyDescent="0.3">
      <c r="A5" s="2" t="s">
        <v>35</v>
      </c>
      <c r="B5" s="3">
        <v>0</v>
      </c>
      <c r="C5" s="3">
        <v>2.4340000000000002</v>
      </c>
      <c r="D5" s="3">
        <v>0.3</v>
      </c>
      <c r="E5" s="3">
        <v>1.385</v>
      </c>
      <c r="F5" s="3">
        <v>0.29199999999999998</v>
      </c>
      <c r="G5" s="3">
        <v>7.3999999999999996E-2</v>
      </c>
      <c r="H5" s="3">
        <v>0.2</v>
      </c>
      <c r="I5" s="3">
        <v>4.3999999999999997E-2</v>
      </c>
      <c r="J5" s="3">
        <v>0.73799999999999999</v>
      </c>
      <c r="K5" s="3">
        <v>0.34399999999999997</v>
      </c>
      <c r="L5" s="3">
        <v>0.63900000000000001</v>
      </c>
      <c r="M5" s="3">
        <v>0.25600000000000001</v>
      </c>
      <c r="N5" s="3">
        <v>1.2E-2</v>
      </c>
      <c r="O5" s="3">
        <v>0.05</v>
      </c>
      <c r="P5" s="3">
        <v>2.5000000000000001E-2</v>
      </c>
      <c r="Q5" s="3">
        <v>8.9999999999999993E-3</v>
      </c>
      <c r="R5" s="3">
        <v>4.3999999999999997E-2</v>
      </c>
      <c r="S5" s="3">
        <v>1.4999999999999999E-2</v>
      </c>
      <c r="T5" s="3">
        <v>1.4999999999999999E-2</v>
      </c>
      <c r="U5" s="3">
        <v>1.4999999999999999E-2</v>
      </c>
      <c r="V5" s="3">
        <v>2.5999999999999999E-2</v>
      </c>
      <c r="W5" s="3">
        <v>1.5</v>
      </c>
      <c r="X5" s="3">
        <v>2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16.21</v>
      </c>
      <c r="AE5" s="3">
        <v>1.0740000000000001</v>
      </c>
      <c r="AF5" s="3">
        <v>6.5</v>
      </c>
      <c r="AG5" s="3">
        <v>0</v>
      </c>
      <c r="AH5" s="3">
        <v>0</v>
      </c>
      <c r="AJ5" s="6" t="s">
        <v>35</v>
      </c>
      <c r="AK5" s="8">
        <v>250000000000</v>
      </c>
      <c r="AL5" s="3">
        <v>46000</v>
      </c>
      <c r="AM5" s="3" t="s">
        <v>67</v>
      </c>
      <c r="AN5" s="3" t="s">
        <v>67</v>
      </c>
    </row>
    <row r="6" spans="1:40" x14ac:dyDescent="0.3">
      <c r="A6" s="2" t="s">
        <v>36</v>
      </c>
      <c r="B6" s="3">
        <v>0.5</v>
      </c>
      <c r="C6" s="3">
        <v>4.2</v>
      </c>
      <c r="D6" s="3">
        <v>2</v>
      </c>
      <c r="E6" s="3">
        <v>1.843</v>
      </c>
      <c r="F6" s="3">
        <v>0.46</v>
      </c>
      <c r="G6" s="3">
        <v>0.8</v>
      </c>
      <c r="H6" s="3">
        <v>0.27600000000000002</v>
      </c>
      <c r="I6" s="3">
        <v>0.317</v>
      </c>
      <c r="J6" s="3">
        <v>1.0680000000000001</v>
      </c>
      <c r="K6" s="3">
        <v>1.3779999999999999</v>
      </c>
      <c r="L6" s="3">
        <v>0.92100000000000004</v>
      </c>
      <c r="M6" s="3">
        <v>0.98699999999999999</v>
      </c>
      <c r="N6" s="3">
        <v>0.01</v>
      </c>
      <c r="O6" s="3">
        <v>0.36</v>
      </c>
      <c r="P6" s="3">
        <v>0.04</v>
      </c>
      <c r="Q6" s="3">
        <v>3.0000000000000001E-3</v>
      </c>
      <c r="R6" s="3">
        <v>1.4E-2</v>
      </c>
      <c r="S6" s="3">
        <v>5.0000000000000001E-3</v>
      </c>
      <c r="T6" s="3">
        <v>5.0000000000000001E-3</v>
      </c>
      <c r="U6" s="3">
        <v>5.0000000000000001E-3</v>
      </c>
      <c r="V6" s="3">
        <v>8.0000000000000002E-3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15.343999999999999</v>
      </c>
      <c r="AE6" s="3">
        <v>1.17</v>
      </c>
      <c r="AF6" s="3">
        <v>0</v>
      </c>
      <c r="AG6" s="3">
        <v>0</v>
      </c>
      <c r="AH6" s="3">
        <v>0</v>
      </c>
      <c r="AJ6" s="6" t="s">
        <v>36</v>
      </c>
      <c r="AK6" s="8">
        <v>250000000000</v>
      </c>
      <c r="AL6" s="3">
        <v>46000</v>
      </c>
      <c r="AM6" s="3" t="s">
        <v>67</v>
      </c>
      <c r="AN6" s="3" t="s">
        <v>67</v>
      </c>
    </row>
    <row r="7" spans="1:40" x14ac:dyDescent="0.3">
      <c r="A7" s="2" t="s">
        <v>37</v>
      </c>
      <c r="B7" s="3">
        <v>0</v>
      </c>
      <c r="C7" s="3">
        <v>1.22</v>
      </c>
      <c r="D7" s="3">
        <v>0.9</v>
      </c>
      <c r="E7" s="3">
        <v>0.83199999999999996</v>
      </c>
      <c r="F7" s="3">
        <v>0.22500000000000001</v>
      </c>
      <c r="G7" s="3">
        <v>0.8</v>
      </c>
      <c r="H7" s="3">
        <v>9.8000000000000004E-2</v>
      </c>
      <c r="I7" s="3">
        <v>0.4</v>
      </c>
      <c r="J7" s="3">
        <v>0.79800000000000004</v>
      </c>
      <c r="K7" s="3">
        <v>0.61339999999999995</v>
      </c>
      <c r="L7" s="3">
        <v>0.60699999999999998</v>
      </c>
      <c r="M7" s="3">
        <v>0.69299999999999995</v>
      </c>
      <c r="N7" s="3">
        <v>6.5000000000000002E-2</v>
      </c>
      <c r="O7" s="3">
        <v>0.15</v>
      </c>
      <c r="P7" s="3">
        <v>1.2E-2</v>
      </c>
      <c r="Q7" s="3">
        <v>1E-3</v>
      </c>
      <c r="R7" s="3">
        <v>6.0000000000000001E-3</v>
      </c>
      <c r="S7" s="3">
        <v>2E-3</v>
      </c>
      <c r="T7" s="3">
        <v>2E-3</v>
      </c>
      <c r="U7" s="3">
        <v>2E-3</v>
      </c>
      <c r="V7" s="3">
        <v>3.0000000000000001E-3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0.04</v>
      </c>
      <c r="AD7" s="3">
        <v>23.806999999999999</v>
      </c>
      <c r="AE7" s="3">
        <v>0.51500000000000001</v>
      </c>
      <c r="AF7" s="3">
        <v>0</v>
      </c>
      <c r="AG7" s="3">
        <v>3.96</v>
      </c>
      <c r="AH7" s="3">
        <v>0</v>
      </c>
      <c r="AJ7" s="6" t="s">
        <v>37</v>
      </c>
      <c r="AK7" s="8">
        <v>300000000000</v>
      </c>
      <c r="AL7" s="3">
        <v>48000</v>
      </c>
      <c r="AM7" s="3" t="s">
        <v>67</v>
      </c>
      <c r="AN7" s="3" t="s">
        <v>67</v>
      </c>
    </row>
    <row r="8" spans="1:40" x14ac:dyDescent="0.3">
      <c r="A8" s="2" t="s">
        <v>38</v>
      </c>
      <c r="B8" s="3">
        <v>0</v>
      </c>
      <c r="C8" s="3">
        <v>1</v>
      </c>
      <c r="D8" s="3">
        <v>0.9</v>
      </c>
      <c r="E8" s="3">
        <v>1.4E-2</v>
      </c>
      <c r="F8" s="3">
        <v>3.7999999999999999E-2</v>
      </c>
      <c r="G8" s="3">
        <v>0.92400000000000004</v>
      </c>
      <c r="H8" s="3">
        <v>8.2000000000000003E-2</v>
      </c>
      <c r="I8" s="3">
        <v>0.8</v>
      </c>
      <c r="J8" s="3">
        <v>0.55100000000000005</v>
      </c>
      <c r="K8" s="3">
        <v>0.39400000000000002</v>
      </c>
      <c r="L8" s="3">
        <v>0.33900000000000002</v>
      </c>
      <c r="M8" s="3">
        <v>0.38</v>
      </c>
      <c r="N8" s="3">
        <v>7.4999999999999997E-2</v>
      </c>
      <c r="O8" s="3">
        <v>0.13</v>
      </c>
      <c r="P8" s="3">
        <v>8.3000000000000004E-2</v>
      </c>
      <c r="Q8" s="3">
        <v>9.0999999999999998E-2</v>
      </c>
      <c r="R8" s="3">
        <v>0.124</v>
      </c>
      <c r="S8" s="3">
        <v>0.42</v>
      </c>
      <c r="T8" s="3">
        <v>0.28100000000000003</v>
      </c>
      <c r="U8" s="3">
        <v>0.28100000000000003</v>
      </c>
      <c r="V8" s="3">
        <v>0.28100000000000003</v>
      </c>
      <c r="W8" s="3">
        <v>0</v>
      </c>
      <c r="X8" s="3">
        <v>0</v>
      </c>
      <c r="Y8" s="3">
        <v>0</v>
      </c>
      <c r="Z8" s="3">
        <v>0</v>
      </c>
      <c r="AA8" s="3">
        <v>0.8</v>
      </c>
      <c r="AB8" s="3">
        <v>0.03</v>
      </c>
      <c r="AC8" s="3">
        <v>0</v>
      </c>
      <c r="AD8" s="3">
        <v>17.059999999999999</v>
      </c>
      <c r="AE8" s="3">
        <v>0.14799999999999999</v>
      </c>
      <c r="AF8" s="3">
        <v>0</v>
      </c>
      <c r="AG8" s="3">
        <v>0</v>
      </c>
      <c r="AH8" s="3">
        <v>3.17</v>
      </c>
      <c r="AJ8" s="6" t="s">
        <v>38</v>
      </c>
      <c r="AK8" s="8">
        <v>10000000000</v>
      </c>
      <c r="AL8" s="3">
        <v>41200</v>
      </c>
      <c r="AM8" s="3" t="s">
        <v>67</v>
      </c>
      <c r="AN8" s="3" t="s">
        <v>67</v>
      </c>
    </row>
    <row r="9" spans="1:40" x14ac:dyDescent="0.3">
      <c r="A9" s="2" t="s">
        <v>39</v>
      </c>
      <c r="B9" s="3">
        <v>0.97199999999999998</v>
      </c>
      <c r="C9" s="3">
        <v>0</v>
      </c>
      <c r="D9" s="3">
        <v>0.84</v>
      </c>
      <c r="E9" s="3">
        <v>0.26600000000000001</v>
      </c>
      <c r="F9" s="3">
        <v>0.2</v>
      </c>
      <c r="G9" s="3">
        <v>0.2</v>
      </c>
      <c r="H9" s="3">
        <v>0.16</v>
      </c>
      <c r="I9" s="3">
        <v>0.36</v>
      </c>
      <c r="J9" s="3">
        <v>0.433</v>
      </c>
      <c r="K9" s="3">
        <v>0.55800000000000005</v>
      </c>
      <c r="L9" s="3">
        <v>0.36599999999999999</v>
      </c>
      <c r="M9" s="3">
        <v>0.50600000000000001</v>
      </c>
      <c r="N9" s="3">
        <v>0.02</v>
      </c>
      <c r="O9" s="3">
        <v>0.14000000000000001</v>
      </c>
      <c r="P9" s="3">
        <v>0.04</v>
      </c>
      <c r="Q9" s="3">
        <v>1.2999999999999999E-2</v>
      </c>
      <c r="R9" s="3">
        <v>0.01</v>
      </c>
      <c r="S9" s="3">
        <v>8.0000000000000002E-3</v>
      </c>
      <c r="T9" s="3">
        <v>8.0000000000000002E-3</v>
      </c>
      <c r="U9" s="3">
        <v>7.0000000000000007E-2</v>
      </c>
      <c r="V9" s="3">
        <v>5.2999999999999999E-2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31.564</v>
      </c>
      <c r="AE9" s="3">
        <v>0</v>
      </c>
      <c r="AF9" s="3">
        <v>0</v>
      </c>
      <c r="AG9" s="3">
        <v>0</v>
      </c>
      <c r="AH9" s="3">
        <v>0</v>
      </c>
      <c r="AJ9" s="6" t="s">
        <v>39</v>
      </c>
      <c r="AK9" s="8">
        <v>50000000000000</v>
      </c>
      <c r="AL9" s="3">
        <v>50000</v>
      </c>
      <c r="AM9" s="3" t="s">
        <v>67</v>
      </c>
      <c r="AN9" s="3" t="s">
        <v>67</v>
      </c>
    </row>
    <row r="10" spans="1:40" x14ac:dyDescent="0.3">
      <c r="A10" s="2" t="s">
        <v>40</v>
      </c>
      <c r="B10" s="3">
        <v>0</v>
      </c>
      <c r="C10" s="3">
        <v>2.88</v>
      </c>
      <c r="D10" s="3">
        <v>0.16</v>
      </c>
      <c r="E10" s="3">
        <v>0.24000000000000002</v>
      </c>
      <c r="F10" s="3">
        <v>0.24000000000000002</v>
      </c>
      <c r="G10" s="3">
        <v>0.32</v>
      </c>
      <c r="H10" s="3">
        <v>0.19200000000000003</v>
      </c>
      <c r="I10" s="3">
        <v>0.16</v>
      </c>
      <c r="J10" s="3">
        <v>0.16</v>
      </c>
      <c r="K10" s="3">
        <v>0.16</v>
      </c>
      <c r="L10" s="3">
        <v>0.16</v>
      </c>
      <c r="M10" s="3">
        <v>0.16</v>
      </c>
      <c r="N10" s="3">
        <v>0</v>
      </c>
      <c r="O10" s="3">
        <v>0</v>
      </c>
      <c r="P10" s="3">
        <v>0</v>
      </c>
      <c r="Q10" s="3">
        <v>0.2</v>
      </c>
      <c r="R10" s="3">
        <v>0.13900000000000001</v>
      </c>
      <c r="S10" s="3">
        <v>0.13700000000000001</v>
      </c>
      <c r="T10" s="3">
        <v>0.113</v>
      </c>
      <c r="U10" s="3">
        <v>0.5</v>
      </c>
      <c r="V10" s="3">
        <v>0.36299999999999999</v>
      </c>
      <c r="W10" s="3">
        <v>0.64</v>
      </c>
      <c r="X10" s="3">
        <v>0.48000000000000004</v>
      </c>
      <c r="Y10" s="3">
        <v>1.08</v>
      </c>
      <c r="Z10" s="3">
        <v>2.72</v>
      </c>
      <c r="AA10" s="3">
        <v>0</v>
      </c>
      <c r="AB10" s="3">
        <v>0</v>
      </c>
      <c r="AC10" s="3">
        <v>0</v>
      </c>
      <c r="AD10" s="3">
        <v>3.3860000000000001</v>
      </c>
      <c r="AE10" s="3">
        <v>2.0379999999999998</v>
      </c>
      <c r="AF10" s="3">
        <v>2.6</v>
      </c>
      <c r="AG10" s="3">
        <v>0</v>
      </c>
      <c r="AH10" s="3">
        <v>0</v>
      </c>
      <c r="AJ10" s="6" t="s">
        <v>40</v>
      </c>
      <c r="AK10" s="8">
        <v>90000000</v>
      </c>
      <c r="AL10" s="3">
        <v>29000</v>
      </c>
      <c r="AM10" s="3" t="s">
        <v>67</v>
      </c>
      <c r="AN10" s="3" t="s">
        <v>67</v>
      </c>
    </row>
    <row r="11" spans="1:40" x14ac:dyDescent="0.3">
      <c r="A11" s="2" t="s">
        <v>41</v>
      </c>
      <c r="B11" s="3">
        <v>0.14799999999999999</v>
      </c>
      <c r="C11" s="3">
        <v>0.75</v>
      </c>
      <c r="D11" s="3">
        <v>0.375</v>
      </c>
      <c r="E11" s="3">
        <v>0.375</v>
      </c>
      <c r="F11" s="3">
        <v>0.375</v>
      </c>
      <c r="G11" s="3">
        <v>0.75</v>
      </c>
      <c r="H11" s="3">
        <v>0.308</v>
      </c>
      <c r="I11" s="3">
        <v>0.54500000000000004</v>
      </c>
      <c r="J11" s="3">
        <v>0.71099999999999997</v>
      </c>
      <c r="K11" s="3">
        <v>0.96899999999999997</v>
      </c>
      <c r="L11" s="3">
        <v>0.56299999999999994</v>
      </c>
      <c r="M11" s="3">
        <v>0.81899999999999995</v>
      </c>
      <c r="N11" s="3">
        <v>3.5999999999999997E-2</v>
      </c>
      <c r="O11" s="3">
        <v>0.105</v>
      </c>
      <c r="P11" s="3">
        <v>0.03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3.125</v>
      </c>
      <c r="AE11" s="3">
        <v>0</v>
      </c>
      <c r="AF11" s="3">
        <v>0</v>
      </c>
      <c r="AG11" s="3">
        <v>0</v>
      </c>
      <c r="AH11" s="3">
        <v>0</v>
      </c>
      <c r="AJ11" s="6" t="s">
        <v>41</v>
      </c>
      <c r="AK11" s="8">
        <v>240000000000</v>
      </c>
      <c r="AL11" s="3">
        <v>43500</v>
      </c>
      <c r="AM11" s="3" t="s">
        <v>67</v>
      </c>
      <c r="AN11" s="3" t="s">
        <v>67</v>
      </c>
    </row>
    <row r="12" spans="1:40" x14ac:dyDescent="0.3">
      <c r="A12" s="2" t="s">
        <v>42</v>
      </c>
      <c r="B12" s="3">
        <v>0</v>
      </c>
      <c r="C12" s="3">
        <v>0.5</v>
      </c>
      <c r="D12" s="3">
        <v>0.27800000000000002</v>
      </c>
      <c r="E12" s="3">
        <v>0.23200000000000001</v>
      </c>
      <c r="F12" s="3">
        <v>0.23300000000000001</v>
      </c>
      <c r="G12" s="3">
        <v>0.45200000000000001</v>
      </c>
      <c r="H12" s="3">
        <v>0.161</v>
      </c>
      <c r="I12" s="3">
        <v>0.19500000000000001</v>
      </c>
      <c r="J12" s="3">
        <v>0.33800000000000002</v>
      </c>
      <c r="K12" s="3">
        <v>0.57199999999999995</v>
      </c>
      <c r="L12" s="3">
        <v>0.29399999999999998</v>
      </c>
      <c r="M12" s="3">
        <v>0.91300000000000003</v>
      </c>
      <c r="N12" s="3">
        <v>0.106</v>
      </c>
      <c r="O12" s="3">
        <v>0.20100000000000001</v>
      </c>
      <c r="P12" s="3">
        <v>7.0000000000000007E-2</v>
      </c>
      <c r="Q12" s="3">
        <v>0.188</v>
      </c>
      <c r="R12" s="3">
        <v>0.151</v>
      </c>
      <c r="S12" s="3">
        <v>0.127</v>
      </c>
      <c r="T12" s="3">
        <v>0.127</v>
      </c>
      <c r="U12" s="3">
        <v>0.17299999999999999</v>
      </c>
      <c r="V12" s="3">
        <v>0.13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1.5</v>
      </c>
      <c r="AD12" s="3">
        <v>12.129</v>
      </c>
      <c r="AE12" s="3">
        <v>0.16800000000000001</v>
      </c>
      <c r="AF12" s="3">
        <v>0</v>
      </c>
      <c r="AG12" s="3">
        <v>1.5</v>
      </c>
      <c r="AH12" s="3">
        <v>0</v>
      </c>
      <c r="AJ12" s="6" t="s">
        <v>42</v>
      </c>
      <c r="AK12" s="8">
        <v>500000000000</v>
      </c>
      <c r="AL12" s="3">
        <v>46000</v>
      </c>
      <c r="AM12" s="3" t="s">
        <v>67</v>
      </c>
      <c r="AN12" s="3" t="s">
        <v>67</v>
      </c>
    </row>
    <row r="13" spans="1:40" x14ac:dyDescent="0.3">
      <c r="A13" s="2" t="s">
        <v>43</v>
      </c>
      <c r="B13" s="3">
        <v>0</v>
      </c>
      <c r="C13" s="3">
        <v>0.5</v>
      </c>
      <c r="D13" s="3">
        <v>0.6</v>
      </c>
      <c r="E13" s="3">
        <v>0.2</v>
      </c>
      <c r="F13" s="3">
        <v>0.3</v>
      </c>
      <c r="G13" s="3">
        <v>0.6</v>
      </c>
      <c r="H13" s="3">
        <v>0.12</v>
      </c>
      <c r="I13" s="3">
        <v>0.20300000000000001</v>
      </c>
      <c r="J13" s="3">
        <v>0.23499999999999999</v>
      </c>
      <c r="K13" s="3">
        <v>0.82</v>
      </c>
      <c r="L13" s="3">
        <v>0.21199999999999999</v>
      </c>
      <c r="M13" s="3">
        <v>0.68799999999999994</v>
      </c>
      <c r="N13" s="3">
        <v>0.02</v>
      </c>
      <c r="O13" s="3">
        <v>0.14000000000000001</v>
      </c>
      <c r="P13" s="3">
        <v>0.04</v>
      </c>
      <c r="Q13" s="3">
        <v>0.312</v>
      </c>
      <c r="R13" s="3">
        <v>0.23499999999999999</v>
      </c>
      <c r="S13" s="3">
        <v>0.188</v>
      </c>
      <c r="T13" s="3">
        <v>0.188</v>
      </c>
      <c r="U13" s="3">
        <v>0.33200000000000002</v>
      </c>
      <c r="V13" s="3">
        <v>0.25900000000000001</v>
      </c>
      <c r="W13" s="3">
        <v>0</v>
      </c>
      <c r="X13" s="3">
        <v>0</v>
      </c>
      <c r="Y13" s="3">
        <v>0</v>
      </c>
      <c r="Z13" s="3">
        <v>0</v>
      </c>
      <c r="AA13" s="3">
        <v>1.1000000000000001</v>
      </c>
      <c r="AB13" s="3">
        <v>0.3</v>
      </c>
      <c r="AC13" s="3">
        <v>0</v>
      </c>
      <c r="AD13" s="3">
        <v>7.48</v>
      </c>
      <c r="AE13" s="3">
        <v>0.13400000000000001</v>
      </c>
      <c r="AF13" s="3">
        <v>0</v>
      </c>
      <c r="AG13" s="3">
        <v>0</v>
      </c>
      <c r="AH13" s="3">
        <v>2.6</v>
      </c>
      <c r="AJ13" s="6" t="s">
        <v>43</v>
      </c>
      <c r="AK13" s="8">
        <v>10500000000</v>
      </c>
      <c r="AL13" s="3">
        <v>42000</v>
      </c>
      <c r="AM13" s="3" t="s">
        <v>67</v>
      </c>
      <c r="AN13" s="3" t="s">
        <v>67</v>
      </c>
    </row>
    <row r="14" spans="1:40" x14ac:dyDescent="0.3">
      <c r="A14" s="2" t="s">
        <v>44</v>
      </c>
      <c r="B14" s="3">
        <v>0.2</v>
      </c>
      <c r="C14" s="3">
        <v>0.5</v>
      </c>
      <c r="D14" s="3">
        <v>1</v>
      </c>
      <c r="E14" s="3">
        <v>0.25</v>
      </c>
      <c r="F14" s="3">
        <v>0.2</v>
      </c>
      <c r="G14" s="3">
        <v>0.35599999999999998</v>
      </c>
      <c r="H14" s="3">
        <v>0.33300000000000002</v>
      </c>
      <c r="I14" s="3">
        <v>0.26700000000000002</v>
      </c>
      <c r="J14" s="3">
        <v>0.27800000000000002</v>
      </c>
      <c r="K14" s="3">
        <v>0.1</v>
      </c>
      <c r="L14" s="3">
        <v>0.23799999999999999</v>
      </c>
      <c r="M14" s="3">
        <v>6.6000000000000003E-2</v>
      </c>
      <c r="N14" s="3">
        <v>0</v>
      </c>
      <c r="O14" s="3">
        <v>0</v>
      </c>
      <c r="P14" s="3">
        <v>0</v>
      </c>
      <c r="Q14" s="5">
        <v>0.52700000000000002</v>
      </c>
      <c r="R14" s="3">
        <v>0.14000000000000001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7.5999999999999998E-2</v>
      </c>
      <c r="AE14" s="3">
        <v>0.153</v>
      </c>
      <c r="AF14" s="3">
        <v>0</v>
      </c>
      <c r="AG14" s="3">
        <v>0</v>
      </c>
      <c r="AH14" s="3">
        <v>0</v>
      </c>
      <c r="AJ14" s="6" t="s">
        <v>44</v>
      </c>
      <c r="AK14" s="8">
        <v>1000000000</v>
      </c>
      <c r="AL14" s="3">
        <v>32000</v>
      </c>
      <c r="AM14" s="8">
        <v>1.32E-2</v>
      </c>
      <c r="AN14" s="3">
        <v>10389</v>
      </c>
    </row>
    <row r="15" spans="1:40" x14ac:dyDescent="0.3">
      <c r="A15" s="2" t="s">
        <v>45</v>
      </c>
      <c r="B15" s="3">
        <v>0</v>
      </c>
      <c r="C15" s="3">
        <v>0</v>
      </c>
      <c r="D15" s="3">
        <v>0.33600000000000002</v>
      </c>
      <c r="E15" s="3">
        <v>0</v>
      </c>
      <c r="F15" s="3">
        <v>0</v>
      </c>
      <c r="G15" s="3">
        <v>5.5E-2</v>
      </c>
      <c r="H15" s="3">
        <v>6.7000000000000004E-2</v>
      </c>
      <c r="I15" s="3">
        <v>4.1000000000000002E-2</v>
      </c>
      <c r="J15" s="3">
        <v>5.6000000000000001E-2</v>
      </c>
      <c r="K15" s="3">
        <v>0.16</v>
      </c>
      <c r="L15" s="3">
        <v>4.8000000000000001E-2</v>
      </c>
      <c r="M15" s="3">
        <v>5.6000000000000001E-2</v>
      </c>
      <c r="N15" s="3">
        <v>0</v>
      </c>
      <c r="O15" s="3">
        <v>0</v>
      </c>
      <c r="P15" s="3">
        <v>0</v>
      </c>
      <c r="Q15" s="5">
        <v>0.25</v>
      </c>
      <c r="R15" s="3">
        <v>0.3</v>
      </c>
      <c r="S15" s="3">
        <v>0.3</v>
      </c>
      <c r="T15" s="3">
        <v>0.3</v>
      </c>
      <c r="U15" s="3">
        <v>0.3</v>
      </c>
      <c r="V15" s="3">
        <v>0.3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0.92600000000000005</v>
      </c>
      <c r="AE15" s="3">
        <v>0.41</v>
      </c>
      <c r="AF15" s="3">
        <v>0</v>
      </c>
      <c r="AG15" s="3">
        <v>0</v>
      </c>
      <c r="AH15" s="3">
        <v>0</v>
      </c>
      <c r="AJ15" s="6" t="s">
        <v>45</v>
      </c>
      <c r="AK15" s="8">
        <v>1000000000</v>
      </c>
      <c r="AL15" s="3">
        <v>33000</v>
      </c>
      <c r="AM15" s="8">
        <v>4.6600000000000003E-2</v>
      </c>
      <c r="AN15" s="3">
        <v>12500</v>
      </c>
    </row>
    <row r="16" spans="1:40" x14ac:dyDescent="0.3">
      <c r="A16" s="2" t="s">
        <v>46</v>
      </c>
      <c r="B16" s="3">
        <v>0</v>
      </c>
      <c r="C16" s="3">
        <v>2.5000000000000001E-2</v>
      </c>
      <c r="D16" s="3">
        <v>0.6</v>
      </c>
      <c r="E16" s="3">
        <v>0.1</v>
      </c>
      <c r="F16" s="3">
        <v>0.1</v>
      </c>
      <c r="G16" s="3">
        <v>0.151</v>
      </c>
      <c r="H16" s="3">
        <v>0.1</v>
      </c>
      <c r="I16" s="3">
        <v>0.22600000000000001</v>
      </c>
      <c r="J16" s="3">
        <v>0.2</v>
      </c>
      <c r="K16" s="5">
        <v>0.21</v>
      </c>
      <c r="L16" s="3">
        <v>0.20200000000000001</v>
      </c>
      <c r="M16" s="3">
        <v>0.23499999999999999</v>
      </c>
      <c r="N16" s="3">
        <v>0.23499999999999999</v>
      </c>
      <c r="O16" s="3">
        <v>0.28199999999999997</v>
      </c>
      <c r="P16" s="3">
        <v>0</v>
      </c>
      <c r="Q16" s="5">
        <v>0.81599999999999995</v>
      </c>
      <c r="R16" s="3">
        <v>0.1</v>
      </c>
      <c r="S16" s="3">
        <v>0</v>
      </c>
      <c r="T16" s="3">
        <v>0</v>
      </c>
      <c r="U16" s="3">
        <v>0</v>
      </c>
      <c r="V16" s="3">
        <v>0.33</v>
      </c>
      <c r="W16" s="3">
        <v>0</v>
      </c>
      <c r="X16" s="3">
        <v>0</v>
      </c>
      <c r="Y16" s="3">
        <v>0</v>
      </c>
      <c r="Z16" s="3">
        <v>0</v>
      </c>
      <c r="AA16" s="3">
        <v>0.2</v>
      </c>
      <c r="AB16" s="3">
        <v>0.2</v>
      </c>
      <c r="AC16" s="3">
        <v>0</v>
      </c>
      <c r="AD16" s="3">
        <v>1.919</v>
      </c>
      <c r="AE16" s="3">
        <v>0</v>
      </c>
      <c r="AF16" s="3">
        <v>0</v>
      </c>
      <c r="AG16" s="3">
        <v>0</v>
      </c>
      <c r="AH16" s="3">
        <v>2.6</v>
      </c>
      <c r="AJ16" s="6" t="s">
        <v>46</v>
      </c>
      <c r="AK16" s="8">
        <v>1000000000</v>
      </c>
      <c r="AL16" s="3">
        <v>36000</v>
      </c>
      <c r="AM16" s="8">
        <v>0.1231</v>
      </c>
      <c r="AN16" s="3">
        <v>19616</v>
      </c>
    </row>
    <row r="17" spans="1:40" x14ac:dyDescent="0.3">
      <c r="A17" s="2" t="s">
        <v>47</v>
      </c>
      <c r="B17" s="3">
        <v>9.9000000000000005E-2</v>
      </c>
      <c r="C17" s="3">
        <v>0.8</v>
      </c>
      <c r="D17" s="3">
        <v>0.1</v>
      </c>
      <c r="E17" s="3">
        <v>0.05</v>
      </c>
      <c r="F17" s="3">
        <v>0.1</v>
      </c>
      <c r="G17" s="3">
        <v>0.13300000000000001</v>
      </c>
      <c r="H17" s="3">
        <v>0.05</v>
      </c>
      <c r="I17" s="3">
        <v>0.13800000000000001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5">
        <v>0.66</v>
      </c>
      <c r="R17" s="3">
        <v>0.3</v>
      </c>
      <c r="S17" s="3">
        <v>0.35699999999999998</v>
      </c>
      <c r="T17" s="3">
        <v>0.35699999999999998</v>
      </c>
      <c r="U17" s="3">
        <v>0.3</v>
      </c>
      <c r="V17" s="3">
        <v>0.48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3.9969999999999999</v>
      </c>
      <c r="AE17" s="3">
        <v>0</v>
      </c>
      <c r="AF17" s="3">
        <v>0</v>
      </c>
      <c r="AG17" s="3">
        <v>0</v>
      </c>
      <c r="AH17" s="3">
        <v>0</v>
      </c>
      <c r="AJ17" s="6" t="s">
        <v>47</v>
      </c>
      <c r="AK17" s="8">
        <v>1000000000</v>
      </c>
      <c r="AL17" s="3">
        <v>38000</v>
      </c>
      <c r="AM17" s="8">
        <v>0.2722</v>
      </c>
      <c r="AN17" s="3">
        <v>20907</v>
      </c>
    </row>
    <row r="18" spans="1:40" x14ac:dyDescent="0.3">
      <c r="A18" s="2" t="s">
        <v>48</v>
      </c>
      <c r="B18" s="3">
        <v>0.5</v>
      </c>
      <c r="C18" s="3">
        <v>1</v>
      </c>
      <c r="D18" s="3">
        <v>1.4</v>
      </c>
      <c r="E18" s="3">
        <v>0.01</v>
      </c>
      <c r="F18" s="3">
        <v>0.1</v>
      </c>
      <c r="G18" s="3">
        <v>0.36699999999999999</v>
      </c>
      <c r="H18" s="3">
        <v>0.5</v>
      </c>
      <c r="I18" s="3">
        <v>0.22500000000000001</v>
      </c>
      <c r="J18" s="3">
        <v>0.3</v>
      </c>
      <c r="K18" s="3">
        <v>0.5</v>
      </c>
      <c r="L18" s="3">
        <v>0.2</v>
      </c>
      <c r="M18" s="3">
        <v>1</v>
      </c>
      <c r="N18" s="3">
        <v>0.1</v>
      </c>
      <c r="O18" s="3">
        <v>0.1</v>
      </c>
      <c r="P18" s="3">
        <v>0.09</v>
      </c>
      <c r="Q18" s="5">
        <v>1.1000000000000001</v>
      </c>
      <c r="R18" s="3">
        <v>0</v>
      </c>
      <c r="S18" s="3">
        <v>0</v>
      </c>
      <c r="T18" s="3">
        <v>0</v>
      </c>
      <c r="U18" s="3">
        <v>0</v>
      </c>
      <c r="V18" s="3">
        <v>0.14000000000000001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0.439</v>
      </c>
      <c r="AE18" s="3">
        <v>0.13800000000000001</v>
      </c>
      <c r="AF18" s="3">
        <v>0</v>
      </c>
      <c r="AG18" s="3">
        <v>0</v>
      </c>
      <c r="AH18" s="3">
        <v>0</v>
      </c>
      <c r="AJ18" s="6" t="s">
        <v>48</v>
      </c>
      <c r="AK18" s="8">
        <v>1000000000</v>
      </c>
      <c r="AL18" s="3">
        <v>37000</v>
      </c>
      <c r="AM18" s="8">
        <v>0.10299999999999999</v>
      </c>
      <c r="AN18" s="3">
        <v>16648</v>
      </c>
    </row>
    <row r="19" spans="1:40" x14ac:dyDescent="0.3">
      <c r="A19" s="2" t="s">
        <v>49</v>
      </c>
      <c r="B19" s="3">
        <v>0.224</v>
      </c>
      <c r="C19" s="3">
        <v>0.2</v>
      </c>
      <c r="D19" s="3">
        <v>0.55000000000000004</v>
      </c>
      <c r="E19" s="3">
        <v>0.2</v>
      </c>
      <c r="F19" s="3">
        <v>0.2</v>
      </c>
      <c r="G19" s="3">
        <v>0.47799999999999998</v>
      </c>
      <c r="H19" s="3">
        <v>0.2</v>
      </c>
      <c r="I19" s="3">
        <v>0.45</v>
      </c>
      <c r="J19" s="3">
        <v>0.20399999999999999</v>
      </c>
      <c r="K19" s="3">
        <v>0.39</v>
      </c>
      <c r="L19" s="3">
        <v>0.23799999999999999</v>
      </c>
      <c r="M19" s="3">
        <v>0.3</v>
      </c>
      <c r="N19" s="3">
        <v>0</v>
      </c>
      <c r="O19" s="3">
        <v>0</v>
      </c>
      <c r="P19" s="3">
        <v>0</v>
      </c>
      <c r="Q19" s="5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0.46800000000000003</v>
      </c>
      <c r="AE19" s="3">
        <v>4.0000000000000001E-3</v>
      </c>
      <c r="AF19" s="3">
        <v>0</v>
      </c>
      <c r="AG19" s="3">
        <v>0</v>
      </c>
      <c r="AH19" s="3">
        <v>0</v>
      </c>
      <c r="AJ19" s="6" t="s">
        <v>49</v>
      </c>
      <c r="AK19" s="8">
        <v>300000</v>
      </c>
      <c r="AL19" s="3">
        <v>23000</v>
      </c>
      <c r="AM19" s="8">
        <v>0.02</v>
      </c>
      <c r="AN19" s="3">
        <v>7500</v>
      </c>
    </row>
    <row r="20" spans="1:40" x14ac:dyDescent="0.3">
      <c r="A20" s="2" t="s">
        <v>50</v>
      </c>
      <c r="B20" s="3">
        <v>0.18</v>
      </c>
      <c r="C20" s="3">
        <v>0</v>
      </c>
      <c r="D20" s="3">
        <v>1.2</v>
      </c>
      <c r="E20" s="3">
        <v>0.5</v>
      </c>
      <c r="F20" s="3">
        <v>0.25</v>
      </c>
      <c r="G20" s="3">
        <v>0.245</v>
      </c>
      <c r="H20" s="3">
        <v>0.14699999999999999</v>
      </c>
      <c r="I20" s="3">
        <v>0.25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5">
        <v>0.433</v>
      </c>
      <c r="R20" s="3">
        <v>0.4</v>
      </c>
      <c r="S20" s="3">
        <v>0.1</v>
      </c>
      <c r="T20" s="3">
        <v>0.1</v>
      </c>
      <c r="U20" s="3">
        <v>0.1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0.72899999999999998</v>
      </c>
      <c r="AE20" s="3">
        <v>0.30199999999999999</v>
      </c>
      <c r="AF20" s="3">
        <v>0</v>
      </c>
      <c r="AG20" s="3">
        <v>0</v>
      </c>
      <c r="AH20" s="3">
        <v>0</v>
      </c>
      <c r="AJ20" s="6" t="s">
        <v>50</v>
      </c>
      <c r="AK20" s="8">
        <v>600000</v>
      </c>
      <c r="AL20" s="3">
        <v>23000</v>
      </c>
      <c r="AM20" s="8">
        <v>1E-3</v>
      </c>
      <c r="AN20" s="3">
        <v>8000</v>
      </c>
    </row>
    <row r="21" spans="1:40" x14ac:dyDescent="0.3">
      <c r="A21" s="2" t="s">
        <v>51</v>
      </c>
      <c r="B21" s="3">
        <v>0.25</v>
      </c>
      <c r="C21" s="3">
        <v>0</v>
      </c>
      <c r="D21" s="3">
        <v>0.5</v>
      </c>
      <c r="E21" s="3">
        <v>0.1</v>
      </c>
      <c r="F21" s="3">
        <v>0.1</v>
      </c>
      <c r="G21" s="3">
        <v>0.25</v>
      </c>
      <c r="H21" s="3">
        <v>0.29699999999999999</v>
      </c>
      <c r="I21" s="3">
        <v>0.15</v>
      </c>
      <c r="J21" s="3">
        <v>0.15</v>
      </c>
      <c r="K21" s="3">
        <v>0.75</v>
      </c>
      <c r="L21" s="3">
        <v>0.1</v>
      </c>
      <c r="M21" s="3">
        <v>0.4</v>
      </c>
      <c r="N21" s="3">
        <v>0.1</v>
      </c>
      <c r="O21" s="3">
        <v>0.1</v>
      </c>
      <c r="P21" s="3">
        <v>0</v>
      </c>
      <c r="Q21" s="5">
        <v>0.35799999999999998</v>
      </c>
      <c r="R21" s="3">
        <v>0.25</v>
      </c>
      <c r="S21" s="3">
        <v>0.129</v>
      </c>
      <c r="T21" s="3">
        <v>0.129</v>
      </c>
      <c r="U21" s="3">
        <v>0.25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1.3</v>
      </c>
      <c r="AE21" s="3">
        <v>2E-3</v>
      </c>
      <c r="AF21" s="3">
        <v>0</v>
      </c>
      <c r="AG21" s="3">
        <v>0</v>
      </c>
      <c r="AH21" s="3">
        <v>0</v>
      </c>
      <c r="AJ21" s="6" t="s">
        <v>51</v>
      </c>
      <c r="AK21" s="8">
        <v>290000</v>
      </c>
      <c r="AL21" s="3">
        <v>26000</v>
      </c>
      <c r="AM21" s="8">
        <v>0.01</v>
      </c>
      <c r="AN21" s="3">
        <v>13000</v>
      </c>
    </row>
    <row r="22" spans="1:40" x14ac:dyDescent="0.3">
      <c r="A22" s="2" t="s">
        <v>52</v>
      </c>
      <c r="B22" s="3">
        <v>0.31</v>
      </c>
      <c r="C22" s="3">
        <v>0.22799999999999998</v>
      </c>
      <c r="D22" s="3">
        <v>1.3832</v>
      </c>
      <c r="E22" s="3">
        <v>0.22799999999999998</v>
      </c>
      <c r="F22" s="3">
        <v>0.22799999999999998</v>
      </c>
      <c r="G22" s="3">
        <v>0.91959999999999997</v>
      </c>
      <c r="H22" s="3">
        <v>0.15200000000000002</v>
      </c>
      <c r="I22" s="3">
        <v>0.69159999999999999</v>
      </c>
      <c r="J22" s="3">
        <v>7.6000000000000012E-2</v>
      </c>
      <c r="K22" s="3">
        <v>1.2</v>
      </c>
      <c r="L22" s="3">
        <v>0.16720000000000002</v>
      </c>
      <c r="M22" s="3">
        <v>1.1599999999999999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0.38919999999999999</v>
      </c>
      <c r="AE22" s="3">
        <v>0</v>
      </c>
      <c r="AF22" s="3">
        <v>0</v>
      </c>
      <c r="AG22" s="3">
        <v>0</v>
      </c>
      <c r="AH22" s="3">
        <v>0</v>
      </c>
      <c r="AJ22" s="6" t="s">
        <v>52</v>
      </c>
      <c r="AK22" s="8">
        <v>330000</v>
      </c>
      <c r="AL22" s="3">
        <v>25000</v>
      </c>
      <c r="AM22" s="8">
        <v>0.01</v>
      </c>
      <c r="AN22" s="3">
        <v>15000</v>
      </c>
    </row>
    <row r="24" spans="1:40" x14ac:dyDescent="0.3">
      <c r="A24" t="s">
        <v>53</v>
      </c>
      <c r="B24">
        <v>2</v>
      </c>
      <c r="C24">
        <v>16</v>
      </c>
      <c r="D24">
        <v>28</v>
      </c>
      <c r="E24">
        <v>30</v>
      </c>
      <c r="F24">
        <v>44</v>
      </c>
      <c r="G24">
        <v>42</v>
      </c>
      <c r="H24">
        <v>58</v>
      </c>
      <c r="I24">
        <v>56</v>
      </c>
      <c r="J24">
        <v>72</v>
      </c>
      <c r="K24">
        <v>70</v>
      </c>
      <c r="L24">
        <v>86</v>
      </c>
      <c r="M24">
        <v>84</v>
      </c>
      <c r="N24">
        <v>84</v>
      </c>
      <c r="O24">
        <v>82</v>
      </c>
      <c r="P24">
        <v>140</v>
      </c>
      <c r="Q24">
        <v>78</v>
      </c>
      <c r="R24">
        <v>92</v>
      </c>
      <c r="S24">
        <v>106</v>
      </c>
      <c r="T24">
        <v>106</v>
      </c>
      <c r="U24">
        <v>104</v>
      </c>
      <c r="V24">
        <v>142</v>
      </c>
      <c r="W24">
        <v>28</v>
      </c>
      <c r="X24">
        <v>44</v>
      </c>
      <c r="Y24">
        <v>44</v>
      </c>
      <c r="Z24">
        <v>68</v>
      </c>
      <c r="AA24">
        <v>34</v>
      </c>
      <c r="AB24">
        <v>134</v>
      </c>
      <c r="AC24">
        <v>27</v>
      </c>
      <c r="AD24">
        <v>12</v>
      </c>
      <c r="AE24">
        <v>1</v>
      </c>
      <c r="AF24">
        <v>16</v>
      </c>
      <c r="AG24">
        <v>14</v>
      </c>
      <c r="AH24">
        <v>32</v>
      </c>
    </row>
    <row r="27" spans="1:40" x14ac:dyDescent="0.3">
      <c r="A27" s="1" t="s">
        <v>54</v>
      </c>
    </row>
    <row r="28" spans="1:40" x14ac:dyDescent="0.3">
      <c r="B28" t="s">
        <v>55</v>
      </c>
      <c r="C28" t="s">
        <v>56</v>
      </c>
      <c r="D28" t="s">
        <v>57</v>
      </c>
      <c r="E28" t="s">
        <v>58</v>
      </c>
      <c r="F28" t="s">
        <v>59</v>
      </c>
      <c r="J28" t="s">
        <v>55</v>
      </c>
      <c r="K28" t="s">
        <v>56</v>
      </c>
      <c r="L28" t="s">
        <v>57</v>
      </c>
      <c r="M28" t="s">
        <v>58</v>
      </c>
      <c r="N28" t="s">
        <v>59</v>
      </c>
      <c r="O28" t="s">
        <v>53</v>
      </c>
      <c r="S28" t="s">
        <v>60</v>
      </c>
    </row>
    <row r="29" spans="1:40" x14ac:dyDescent="0.3">
      <c r="A29" t="s">
        <v>34</v>
      </c>
      <c r="B29">
        <v>60</v>
      </c>
      <c r="C29">
        <v>30</v>
      </c>
      <c r="D29">
        <v>0</v>
      </c>
      <c r="E29">
        <v>0</v>
      </c>
      <c r="F29">
        <v>0</v>
      </c>
      <c r="I29" t="s">
        <v>1</v>
      </c>
      <c r="J29">
        <v>0</v>
      </c>
      <c r="K29">
        <v>2</v>
      </c>
      <c r="L29">
        <v>0</v>
      </c>
      <c r="M29">
        <v>0</v>
      </c>
      <c r="N29">
        <v>0</v>
      </c>
      <c r="O29">
        <f>12*J29+K29+16*L29+14*M29+32*N29</f>
        <v>2</v>
      </c>
      <c r="T29" t="s">
        <v>55</v>
      </c>
      <c r="U29" t="s">
        <v>56</v>
      </c>
      <c r="V29" t="s">
        <v>57</v>
      </c>
      <c r="W29" t="s">
        <v>58</v>
      </c>
      <c r="X29" t="s">
        <v>59</v>
      </c>
    </row>
    <row r="30" spans="1:40" x14ac:dyDescent="0.3">
      <c r="A30" t="s">
        <v>35</v>
      </c>
      <c r="B30">
        <v>40</v>
      </c>
      <c r="C30">
        <v>52</v>
      </c>
      <c r="D30">
        <v>12</v>
      </c>
      <c r="E30">
        <v>0</v>
      </c>
      <c r="F30">
        <v>0</v>
      </c>
      <c r="I30" t="s">
        <v>2</v>
      </c>
      <c r="J30">
        <v>1</v>
      </c>
      <c r="K30">
        <v>4</v>
      </c>
      <c r="L30">
        <v>0</v>
      </c>
      <c r="M30">
        <v>0</v>
      </c>
      <c r="N30">
        <v>0</v>
      </c>
      <c r="O30">
        <f t="shared" ref="O30:O61" si="0">12*J30+K30+16*L30+14*M30+32*N30</f>
        <v>16</v>
      </c>
      <c r="S30" t="s">
        <v>34</v>
      </c>
      <c r="T30" cm="1">
        <f t="array" ref="T30:X48">MMULT(B4:AH22,J29:N61)</f>
        <v>59.991</v>
      </c>
      <c r="U30">
        <v>29.994000000000003</v>
      </c>
      <c r="V30">
        <v>0</v>
      </c>
      <c r="W30">
        <v>0</v>
      </c>
      <c r="X30">
        <v>0</v>
      </c>
    </row>
    <row r="31" spans="1:40" x14ac:dyDescent="0.3">
      <c r="A31" t="s">
        <v>36</v>
      </c>
      <c r="B31">
        <v>60</v>
      </c>
      <c r="C31">
        <v>108</v>
      </c>
      <c r="D31">
        <v>0</v>
      </c>
      <c r="E31">
        <v>0</v>
      </c>
      <c r="F31">
        <v>0</v>
      </c>
      <c r="I31" t="s">
        <v>3</v>
      </c>
      <c r="J31">
        <v>2</v>
      </c>
      <c r="K31">
        <v>4</v>
      </c>
      <c r="L31">
        <v>0</v>
      </c>
      <c r="M31">
        <v>0</v>
      </c>
      <c r="N31">
        <v>0</v>
      </c>
      <c r="O31">
        <f t="shared" si="0"/>
        <v>28</v>
      </c>
      <c r="S31" t="s">
        <v>35</v>
      </c>
      <c r="T31">
        <v>39.998000000000005</v>
      </c>
      <c r="U31">
        <v>51.995999999999988</v>
      </c>
      <c r="V31">
        <v>12</v>
      </c>
      <c r="W31">
        <v>0</v>
      </c>
      <c r="X31">
        <v>0</v>
      </c>
    </row>
    <row r="32" spans="1:40" x14ac:dyDescent="0.3">
      <c r="A32" t="s">
        <v>37</v>
      </c>
      <c r="B32">
        <v>50</v>
      </c>
      <c r="C32">
        <v>60</v>
      </c>
      <c r="D32">
        <v>0</v>
      </c>
      <c r="E32">
        <v>4</v>
      </c>
      <c r="F32">
        <v>0</v>
      </c>
      <c r="I32" t="s">
        <v>4</v>
      </c>
      <c r="J32">
        <v>2</v>
      </c>
      <c r="K32">
        <v>6</v>
      </c>
      <c r="L32">
        <v>0</v>
      </c>
      <c r="M32">
        <v>0</v>
      </c>
      <c r="N32">
        <v>0</v>
      </c>
      <c r="O32">
        <f t="shared" si="0"/>
        <v>30</v>
      </c>
      <c r="S32" t="s">
        <v>36</v>
      </c>
      <c r="T32">
        <v>60.003999999999991</v>
      </c>
      <c r="U32">
        <v>108.008</v>
      </c>
      <c r="V32">
        <v>0</v>
      </c>
      <c r="W32">
        <v>0</v>
      </c>
      <c r="X32">
        <v>0</v>
      </c>
    </row>
    <row r="33" spans="1:24" x14ac:dyDescent="0.3">
      <c r="A33" t="s">
        <v>38</v>
      </c>
      <c r="B33">
        <v>50</v>
      </c>
      <c r="C33">
        <v>60</v>
      </c>
      <c r="D33">
        <v>0</v>
      </c>
      <c r="E33">
        <v>0</v>
      </c>
      <c r="F33">
        <v>4</v>
      </c>
      <c r="I33" t="s">
        <v>5</v>
      </c>
      <c r="J33">
        <v>3</v>
      </c>
      <c r="K33">
        <v>8</v>
      </c>
      <c r="L33">
        <v>0</v>
      </c>
      <c r="M33">
        <v>0</v>
      </c>
      <c r="N33">
        <v>0</v>
      </c>
      <c r="O33">
        <f t="shared" si="0"/>
        <v>44</v>
      </c>
      <c r="S33" t="s">
        <v>37</v>
      </c>
      <c r="T33">
        <v>49.993999999999993</v>
      </c>
      <c r="U33">
        <v>59.991000000000007</v>
      </c>
      <c r="V33">
        <v>0</v>
      </c>
      <c r="W33">
        <v>4</v>
      </c>
      <c r="X33">
        <v>0</v>
      </c>
    </row>
    <row r="34" spans="1:24" x14ac:dyDescent="0.3">
      <c r="A34" t="s">
        <v>39</v>
      </c>
      <c r="B34">
        <v>50</v>
      </c>
      <c r="C34">
        <v>40</v>
      </c>
      <c r="D34">
        <v>0</v>
      </c>
      <c r="E34">
        <v>0</v>
      </c>
      <c r="F34">
        <v>0</v>
      </c>
      <c r="I34" t="s">
        <v>6</v>
      </c>
      <c r="J34">
        <v>3</v>
      </c>
      <c r="K34">
        <v>6</v>
      </c>
      <c r="L34">
        <v>0</v>
      </c>
      <c r="M34">
        <v>0</v>
      </c>
      <c r="N34">
        <v>0</v>
      </c>
      <c r="O34">
        <f t="shared" si="0"/>
        <v>42</v>
      </c>
      <c r="S34" t="s">
        <v>38</v>
      </c>
      <c r="T34">
        <v>50.001999999999995</v>
      </c>
      <c r="U34">
        <v>60.004000000000005</v>
      </c>
      <c r="V34">
        <v>0</v>
      </c>
      <c r="W34">
        <v>0</v>
      </c>
      <c r="X34">
        <v>4</v>
      </c>
    </row>
    <row r="35" spans="1:24" x14ac:dyDescent="0.3">
      <c r="A35" t="s">
        <v>40</v>
      </c>
      <c r="B35">
        <v>40</v>
      </c>
      <c r="C35">
        <v>58</v>
      </c>
      <c r="D35">
        <v>8</v>
      </c>
      <c r="E35">
        <v>0</v>
      </c>
      <c r="F35">
        <v>0</v>
      </c>
      <c r="I35" t="s">
        <v>7</v>
      </c>
      <c r="J35">
        <v>4</v>
      </c>
      <c r="K35">
        <v>10</v>
      </c>
      <c r="L35">
        <v>0</v>
      </c>
      <c r="M35">
        <v>0</v>
      </c>
      <c r="N35">
        <v>0</v>
      </c>
      <c r="O35">
        <f t="shared" si="0"/>
        <v>58</v>
      </c>
      <c r="S35" t="s">
        <v>39</v>
      </c>
      <c r="T35">
        <v>50.021999999999991</v>
      </c>
      <c r="U35">
        <v>39.999999999999993</v>
      </c>
      <c r="V35">
        <v>0</v>
      </c>
      <c r="W35">
        <v>0</v>
      </c>
      <c r="X35">
        <v>0</v>
      </c>
    </row>
    <row r="36" spans="1:24" x14ac:dyDescent="0.3">
      <c r="A36" t="s">
        <v>41</v>
      </c>
      <c r="B36">
        <v>30</v>
      </c>
      <c r="C36">
        <v>60</v>
      </c>
      <c r="D36">
        <v>0</v>
      </c>
      <c r="E36">
        <v>0</v>
      </c>
      <c r="F36">
        <v>0</v>
      </c>
      <c r="I36" t="s">
        <v>8</v>
      </c>
      <c r="J36">
        <v>4</v>
      </c>
      <c r="K36">
        <v>8</v>
      </c>
      <c r="L36">
        <v>0</v>
      </c>
      <c r="M36">
        <v>0</v>
      </c>
      <c r="N36">
        <v>0</v>
      </c>
      <c r="O36">
        <f t="shared" si="0"/>
        <v>56</v>
      </c>
      <c r="S36" t="s">
        <v>40</v>
      </c>
      <c r="T36">
        <v>40</v>
      </c>
      <c r="U36">
        <v>58.000000000000007</v>
      </c>
      <c r="V36">
        <v>8</v>
      </c>
      <c r="W36">
        <v>0</v>
      </c>
      <c r="X36">
        <v>0</v>
      </c>
    </row>
    <row r="37" spans="1:24" x14ac:dyDescent="0.3">
      <c r="A37" t="s">
        <v>42</v>
      </c>
      <c r="B37">
        <v>40</v>
      </c>
      <c r="C37">
        <v>51</v>
      </c>
      <c r="D37">
        <v>0</v>
      </c>
      <c r="E37">
        <v>3</v>
      </c>
      <c r="F37">
        <v>0</v>
      </c>
      <c r="I37" t="s">
        <v>9</v>
      </c>
      <c r="J37">
        <v>5</v>
      </c>
      <c r="K37">
        <v>12</v>
      </c>
      <c r="L37">
        <v>0</v>
      </c>
      <c r="M37">
        <v>0</v>
      </c>
      <c r="N37">
        <v>0</v>
      </c>
      <c r="O37">
        <f t="shared" si="0"/>
        <v>72</v>
      </c>
      <c r="S37" t="s">
        <v>41</v>
      </c>
      <c r="T37">
        <v>30</v>
      </c>
      <c r="U37">
        <v>59.999999999999993</v>
      </c>
      <c r="V37">
        <v>0</v>
      </c>
      <c r="W37">
        <v>0</v>
      </c>
      <c r="X37">
        <v>0</v>
      </c>
    </row>
    <row r="38" spans="1:24" x14ac:dyDescent="0.3">
      <c r="A38" t="s">
        <v>43</v>
      </c>
      <c r="B38">
        <v>40</v>
      </c>
      <c r="C38">
        <v>56</v>
      </c>
      <c r="D38">
        <v>0</v>
      </c>
      <c r="E38">
        <v>0</v>
      </c>
      <c r="F38">
        <v>4</v>
      </c>
      <c r="I38" t="s">
        <v>10</v>
      </c>
      <c r="J38">
        <v>5</v>
      </c>
      <c r="K38">
        <v>10</v>
      </c>
      <c r="L38">
        <v>0</v>
      </c>
      <c r="M38">
        <v>0</v>
      </c>
      <c r="N38">
        <v>0</v>
      </c>
      <c r="O38">
        <f t="shared" si="0"/>
        <v>70</v>
      </c>
      <c r="S38" t="s">
        <v>42</v>
      </c>
      <c r="T38">
        <v>39.992999999999995</v>
      </c>
      <c r="U38">
        <v>51.007999999999996</v>
      </c>
      <c r="V38">
        <v>0</v>
      </c>
      <c r="W38">
        <v>3</v>
      </c>
      <c r="X38">
        <v>0</v>
      </c>
    </row>
    <row r="39" spans="1:24" x14ac:dyDescent="0.3">
      <c r="A39" t="s">
        <v>44</v>
      </c>
      <c r="B39">
        <v>15</v>
      </c>
      <c r="C39">
        <v>30</v>
      </c>
      <c r="D39">
        <v>0</v>
      </c>
      <c r="E39">
        <v>0</v>
      </c>
      <c r="F39">
        <v>0</v>
      </c>
      <c r="I39" t="s">
        <v>11</v>
      </c>
      <c r="J39">
        <v>6</v>
      </c>
      <c r="K39">
        <v>14</v>
      </c>
      <c r="L39">
        <v>0</v>
      </c>
      <c r="M39">
        <v>0</v>
      </c>
      <c r="N39">
        <v>0</v>
      </c>
      <c r="O39">
        <f t="shared" si="0"/>
        <v>86</v>
      </c>
      <c r="S39" t="s">
        <v>43</v>
      </c>
      <c r="T39">
        <v>40.037000000000006</v>
      </c>
      <c r="U39">
        <v>56</v>
      </c>
      <c r="V39">
        <v>0</v>
      </c>
      <c r="W39">
        <v>0</v>
      </c>
      <c r="X39">
        <v>4</v>
      </c>
    </row>
    <row r="40" spans="1:24" x14ac:dyDescent="0.3">
      <c r="A40" t="s">
        <v>45</v>
      </c>
      <c r="B40">
        <v>18</v>
      </c>
      <c r="C40">
        <v>22</v>
      </c>
      <c r="D40">
        <v>0</v>
      </c>
      <c r="E40">
        <v>0</v>
      </c>
      <c r="F40">
        <v>0</v>
      </c>
      <c r="I40" t="s">
        <v>12</v>
      </c>
      <c r="J40">
        <v>6</v>
      </c>
      <c r="K40">
        <v>12</v>
      </c>
      <c r="L40">
        <v>0</v>
      </c>
      <c r="M40">
        <v>0</v>
      </c>
      <c r="N40">
        <v>0</v>
      </c>
      <c r="O40">
        <f t="shared" si="0"/>
        <v>84</v>
      </c>
      <c r="S40" t="s">
        <v>44</v>
      </c>
      <c r="T40">
        <v>15</v>
      </c>
      <c r="U40">
        <v>29.997000000000003</v>
      </c>
      <c r="V40">
        <v>0</v>
      </c>
      <c r="W40">
        <v>0</v>
      </c>
      <c r="X40">
        <v>0</v>
      </c>
    </row>
    <row r="41" spans="1:24" x14ac:dyDescent="0.3">
      <c r="A41" t="s">
        <v>46</v>
      </c>
      <c r="B41">
        <v>24</v>
      </c>
      <c r="C41">
        <v>34</v>
      </c>
      <c r="D41">
        <v>0</v>
      </c>
      <c r="E41">
        <v>0</v>
      </c>
      <c r="F41">
        <v>3</v>
      </c>
      <c r="I41" t="s">
        <v>13</v>
      </c>
      <c r="J41">
        <v>6</v>
      </c>
      <c r="K41">
        <v>12</v>
      </c>
      <c r="L41">
        <v>0</v>
      </c>
      <c r="M41">
        <v>0</v>
      </c>
      <c r="N41">
        <v>0</v>
      </c>
      <c r="O41">
        <f t="shared" si="0"/>
        <v>84</v>
      </c>
      <c r="S41" t="s">
        <v>45</v>
      </c>
      <c r="T41">
        <v>17.998999999999999</v>
      </c>
      <c r="U41">
        <v>21.998000000000001</v>
      </c>
      <c r="V41">
        <v>0</v>
      </c>
      <c r="W41">
        <v>0</v>
      </c>
      <c r="X41">
        <v>0</v>
      </c>
    </row>
    <row r="42" spans="1:24" x14ac:dyDescent="0.3">
      <c r="A42" t="s">
        <v>47</v>
      </c>
      <c r="B42">
        <v>26</v>
      </c>
      <c r="C42">
        <v>28</v>
      </c>
      <c r="D42">
        <v>0</v>
      </c>
      <c r="E42">
        <v>0</v>
      </c>
      <c r="F42">
        <v>0</v>
      </c>
      <c r="I42" t="s">
        <v>14</v>
      </c>
      <c r="J42">
        <v>6</v>
      </c>
      <c r="K42">
        <v>10</v>
      </c>
      <c r="L42">
        <v>0</v>
      </c>
      <c r="M42">
        <v>0</v>
      </c>
      <c r="N42">
        <v>0</v>
      </c>
      <c r="O42">
        <f t="shared" si="0"/>
        <v>82</v>
      </c>
      <c r="S42" t="s">
        <v>46</v>
      </c>
      <c r="T42">
        <v>24.001000000000001</v>
      </c>
      <c r="U42">
        <v>33.998000000000005</v>
      </c>
      <c r="V42">
        <v>0</v>
      </c>
      <c r="W42">
        <v>0</v>
      </c>
      <c r="X42">
        <v>3</v>
      </c>
    </row>
    <row r="43" spans="1:24" x14ac:dyDescent="0.3">
      <c r="A43" t="s">
        <v>48</v>
      </c>
      <c r="B43">
        <v>30</v>
      </c>
      <c r="C43">
        <v>56</v>
      </c>
      <c r="D43">
        <v>0</v>
      </c>
      <c r="E43">
        <v>0</v>
      </c>
      <c r="F43">
        <v>0</v>
      </c>
      <c r="I43" t="s">
        <v>15</v>
      </c>
      <c r="J43">
        <v>10</v>
      </c>
      <c r="K43">
        <v>20</v>
      </c>
      <c r="L43">
        <v>0</v>
      </c>
      <c r="M43">
        <v>0</v>
      </c>
      <c r="N43">
        <v>0</v>
      </c>
      <c r="O43">
        <f t="shared" si="0"/>
        <v>140</v>
      </c>
      <c r="S43" t="s">
        <v>47</v>
      </c>
      <c r="T43">
        <v>26</v>
      </c>
      <c r="U43">
        <v>28</v>
      </c>
      <c r="V43">
        <v>0</v>
      </c>
      <c r="W43">
        <v>0</v>
      </c>
      <c r="X43">
        <v>0</v>
      </c>
    </row>
    <row r="44" spans="1:24" x14ac:dyDescent="0.3">
      <c r="A44" t="s">
        <v>49</v>
      </c>
      <c r="B44">
        <v>13</v>
      </c>
      <c r="C44">
        <v>28</v>
      </c>
      <c r="D44">
        <v>0</v>
      </c>
      <c r="E44">
        <v>0</v>
      </c>
      <c r="F44">
        <v>0</v>
      </c>
      <c r="I44" t="s">
        <v>16</v>
      </c>
      <c r="J44">
        <v>6</v>
      </c>
      <c r="K44">
        <v>6</v>
      </c>
      <c r="L44">
        <v>0</v>
      </c>
      <c r="M44">
        <v>0</v>
      </c>
      <c r="N44">
        <v>0</v>
      </c>
      <c r="O44">
        <f t="shared" si="0"/>
        <v>78</v>
      </c>
      <c r="S44" t="s">
        <v>48</v>
      </c>
      <c r="T44">
        <v>30.000000000000004</v>
      </c>
      <c r="U44">
        <v>55.999999999999993</v>
      </c>
      <c r="V44">
        <v>0</v>
      </c>
      <c r="W44">
        <v>0</v>
      </c>
      <c r="X44">
        <v>0</v>
      </c>
    </row>
    <row r="45" spans="1:24" x14ac:dyDescent="0.3">
      <c r="A45" t="s">
        <v>50</v>
      </c>
      <c r="B45">
        <v>15</v>
      </c>
      <c r="C45">
        <v>24</v>
      </c>
      <c r="D45">
        <v>0</v>
      </c>
      <c r="E45">
        <v>0</v>
      </c>
      <c r="F45">
        <v>0</v>
      </c>
      <c r="I45" t="s">
        <v>17</v>
      </c>
      <c r="J45">
        <v>7</v>
      </c>
      <c r="K45">
        <v>8</v>
      </c>
      <c r="L45">
        <v>0</v>
      </c>
      <c r="M45">
        <v>0</v>
      </c>
      <c r="N45">
        <v>0</v>
      </c>
      <c r="O45">
        <f t="shared" si="0"/>
        <v>92</v>
      </c>
      <c r="S45" t="s">
        <v>49</v>
      </c>
      <c r="T45">
        <v>13</v>
      </c>
      <c r="U45">
        <v>28.000000000000004</v>
      </c>
      <c r="V45">
        <v>0</v>
      </c>
      <c r="W45">
        <v>0</v>
      </c>
      <c r="X45">
        <v>0</v>
      </c>
    </row>
    <row r="46" spans="1:24" x14ac:dyDescent="0.3">
      <c r="A46" t="s">
        <v>51</v>
      </c>
      <c r="B46">
        <v>22</v>
      </c>
      <c r="C46">
        <v>36</v>
      </c>
      <c r="D46">
        <v>0</v>
      </c>
      <c r="E46">
        <v>0</v>
      </c>
      <c r="F46">
        <v>0</v>
      </c>
      <c r="I46" t="s">
        <v>18</v>
      </c>
      <c r="J46">
        <v>8</v>
      </c>
      <c r="K46">
        <v>10</v>
      </c>
      <c r="L46">
        <v>0</v>
      </c>
      <c r="M46">
        <v>0</v>
      </c>
      <c r="N46">
        <v>0</v>
      </c>
      <c r="O46">
        <f t="shared" si="0"/>
        <v>106</v>
      </c>
      <c r="S46" t="s">
        <v>50</v>
      </c>
      <c r="T46">
        <v>15.000000000000004</v>
      </c>
      <c r="U46">
        <v>24</v>
      </c>
      <c r="V46">
        <v>0</v>
      </c>
      <c r="W46">
        <v>0</v>
      </c>
      <c r="X46">
        <v>0</v>
      </c>
    </row>
    <row r="47" spans="1:24" x14ac:dyDescent="0.3">
      <c r="A47" t="s">
        <v>52</v>
      </c>
      <c r="B47">
        <v>25</v>
      </c>
      <c r="C47">
        <v>52</v>
      </c>
      <c r="D47">
        <v>0</v>
      </c>
      <c r="E47">
        <v>0</v>
      </c>
      <c r="F47">
        <v>0</v>
      </c>
      <c r="I47" t="s">
        <v>19</v>
      </c>
      <c r="J47">
        <v>8</v>
      </c>
      <c r="K47">
        <v>10</v>
      </c>
      <c r="L47">
        <v>0</v>
      </c>
      <c r="M47">
        <v>0</v>
      </c>
      <c r="N47">
        <v>0</v>
      </c>
      <c r="O47">
        <f t="shared" si="0"/>
        <v>106</v>
      </c>
      <c r="S47" t="s">
        <v>51</v>
      </c>
      <c r="T47">
        <v>22</v>
      </c>
      <c r="U47">
        <v>36</v>
      </c>
      <c r="V47">
        <v>0</v>
      </c>
      <c r="W47">
        <v>0</v>
      </c>
      <c r="X47">
        <v>0</v>
      </c>
    </row>
    <row r="48" spans="1:24" x14ac:dyDescent="0.3">
      <c r="I48" t="s">
        <v>20</v>
      </c>
      <c r="J48">
        <v>8</v>
      </c>
      <c r="K48">
        <v>8</v>
      </c>
      <c r="L48">
        <v>0</v>
      </c>
      <c r="M48">
        <v>0</v>
      </c>
      <c r="N48">
        <v>0</v>
      </c>
      <c r="O48">
        <f t="shared" si="0"/>
        <v>104</v>
      </c>
      <c r="S48" t="s">
        <v>52</v>
      </c>
      <c r="T48">
        <v>24.999999999999996</v>
      </c>
      <c r="U48">
        <v>52</v>
      </c>
      <c r="V48">
        <v>0</v>
      </c>
      <c r="W48">
        <v>0</v>
      </c>
      <c r="X48">
        <v>0</v>
      </c>
    </row>
    <row r="49" spans="9:24" x14ac:dyDescent="0.3">
      <c r="I49" t="s">
        <v>21</v>
      </c>
      <c r="J49">
        <v>11</v>
      </c>
      <c r="K49">
        <v>10</v>
      </c>
      <c r="L49">
        <v>0</v>
      </c>
      <c r="M49">
        <v>0</v>
      </c>
      <c r="N49">
        <v>0</v>
      </c>
      <c r="O49">
        <f t="shared" si="0"/>
        <v>142</v>
      </c>
    </row>
    <row r="50" spans="9:24" x14ac:dyDescent="0.3">
      <c r="I50" t="s">
        <v>22</v>
      </c>
      <c r="J50">
        <v>1</v>
      </c>
      <c r="K50">
        <v>0</v>
      </c>
      <c r="L50">
        <v>1</v>
      </c>
      <c r="M50">
        <v>0</v>
      </c>
      <c r="N50">
        <v>0</v>
      </c>
      <c r="O50">
        <f t="shared" si="0"/>
        <v>28</v>
      </c>
    </row>
    <row r="51" spans="9:24" x14ac:dyDescent="0.3">
      <c r="I51" t="s">
        <v>23</v>
      </c>
      <c r="J51">
        <v>1</v>
      </c>
      <c r="K51">
        <v>0</v>
      </c>
      <c r="L51">
        <v>2</v>
      </c>
      <c r="M51">
        <v>0</v>
      </c>
      <c r="N51">
        <v>0</v>
      </c>
      <c r="O51">
        <f t="shared" si="0"/>
        <v>44</v>
      </c>
      <c r="S51" t="s">
        <v>61</v>
      </c>
    </row>
    <row r="52" spans="9:24" x14ac:dyDescent="0.3">
      <c r="I52" t="s">
        <v>24</v>
      </c>
      <c r="J52">
        <v>2</v>
      </c>
      <c r="K52">
        <v>4</v>
      </c>
      <c r="L52">
        <v>1</v>
      </c>
      <c r="M52">
        <v>0</v>
      </c>
      <c r="N52">
        <v>0</v>
      </c>
      <c r="O52">
        <f t="shared" si="0"/>
        <v>44</v>
      </c>
      <c r="T52" t="s">
        <v>55</v>
      </c>
      <c r="U52" t="s">
        <v>56</v>
      </c>
      <c r="V52" t="s">
        <v>57</v>
      </c>
      <c r="W52" t="s">
        <v>58</v>
      </c>
      <c r="X52" t="s">
        <v>59</v>
      </c>
    </row>
    <row r="53" spans="9:24" x14ac:dyDescent="0.3">
      <c r="I53" t="s">
        <v>25</v>
      </c>
      <c r="J53">
        <v>4</v>
      </c>
      <c r="K53">
        <v>4</v>
      </c>
      <c r="L53">
        <v>1</v>
      </c>
      <c r="M53">
        <v>0</v>
      </c>
      <c r="N53">
        <v>0</v>
      </c>
      <c r="O53">
        <f t="shared" si="0"/>
        <v>68</v>
      </c>
      <c r="S53" t="s">
        <v>34</v>
      </c>
      <c r="T53" s="4">
        <f>ABS(T30-B29)</f>
        <v>9.0000000000003411E-3</v>
      </c>
      <c r="U53" s="4">
        <f>ABS(U30-C29)</f>
        <v>5.9999999999966747E-3</v>
      </c>
      <c r="V53" s="4">
        <f t="shared" ref="U53:X68" si="1">ABS(V30-D29)</f>
        <v>0</v>
      </c>
      <c r="W53" s="4">
        <f t="shared" si="1"/>
        <v>0</v>
      </c>
      <c r="X53" s="4">
        <f t="shared" si="1"/>
        <v>0</v>
      </c>
    </row>
    <row r="54" spans="9:24" x14ac:dyDescent="0.3">
      <c r="I54" t="s">
        <v>26</v>
      </c>
      <c r="J54">
        <v>0</v>
      </c>
      <c r="K54">
        <v>2</v>
      </c>
      <c r="L54">
        <v>0</v>
      </c>
      <c r="M54">
        <v>0</v>
      </c>
      <c r="N54">
        <v>1</v>
      </c>
      <c r="O54">
        <f t="shared" si="0"/>
        <v>34</v>
      </c>
      <c r="S54" t="s">
        <v>35</v>
      </c>
      <c r="T54" s="4">
        <f t="shared" ref="T54:X69" si="2">ABS(T31-B30)</f>
        <v>1.9999999999953388E-3</v>
      </c>
      <c r="U54" s="4">
        <f t="shared" si="1"/>
        <v>4.000000000011994E-3</v>
      </c>
      <c r="V54" s="4">
        <f t="shared" si="1"/>
        <v>0</v>
      </c>
      <c r="W54" s="4">
        <f t="shared" si="1"/>
        <v>0</v>
      </c>
      <c r="X54" s="4">
        <f t="shared" si="1"/>
        <v>0</v>
      </c>
    </row>
    <row r="55" spans="9:24" x14ac:dyDescent="0.3">
      <c r="I55" t="s">
        <v>27</v>
      </c>
      <c r="J55">
        <v>8</v>
      </c>
      <c r="K55">
        <v>6</v>
      </c>
      <c r="L55">
        <v>0</v>
      </c>
      <c r="M55">
        <v>0</v>
      </c>
      <c r="N55">
        <v>1</v>
      </c>
      <c r="O55">
        <f t="shared" si="0"/>
        <v>134</v>
      </c>
      <c r="S55" t="s">
        <v>36</v>
      </c>
      <c r="T55" s="4">
        <f t="shared" si="2"/>
        <v>3.9999999999906777E-3</v>
      </c>
      <c r="U55" s="4">
        <f t="shared" si="1"/>
        <v>7.9999999999955662E-3</v>
      </c>
      <c r="V55" s="4">
        <f t="shared" si="1"/>
        <v>0</v>
      </c>
      <c r="W55" s="4">
        <f t="shared" si="1"/>
        <v>0</v>
      </c>
      <c r="X55" s="4">
        <f t="shared" si="1"/>
        <v>0</v>
      </c>
    </row>
    <row r="56" spans="9:24" x14ac:dyDescent="0.3">
      <c r="I56" t="s">
        <v>28</v>
      </c>
      <c r="J56">
        <v>1</v>
      </c>
      <c r="K56">
        <v>1</v>
      </c>
      <c r="L56">
        <v>0</v>
      </c>
      <c r="M56">
        <v>1</v>
      </c>
      <c r="N56">
        <v>0</v>
      </c>
      <c r="O56">
        <f t="shared" si="0"/>
        <v>27</v>
      </c>
      <c r="S56" t="s">
        <v>37</v>
      </c>
      <c r="T56" s="4">
        <f t="shared" si="2"/>
        <v>6.0000000000073328E-3</v>
      </c>
      <c r="U56" s="4">
        <f t="shared" si="1"/>
        <v>8.9999999999932356E-3</v>
      </c>
      <c r="V56" s="4">
        <f t="shared" si="1"/>
        <v>0</v>
      </c>
      <c r="W56" s="4">
        <f t="shared" si="1"/>
        <v>0</v>
      </c>
      <c r="X56" s="4">
        <f t="shared" si="1"/>
        <v>0</v>
      </c>
    </row>
    <row r="57" spans="9:24" x14ac:dyDescent="0.3">
      <c r="I57" t="s">
        <v>29</v>
      </c>
      <c r="J57">
        <v>1</v>
      </c>
      <c r="K57">
        <v>0</v>
      </c>
      <c r="L57">
        <v>0</v>
      </c>
      <c r="M57">
        <v>0</v>
      </c>
      <c r="N57">
        <v>0</v>
      </c>
      <c r="O57">
        <f t="shared" si="0"/>
        <v>12</v>
      </c>
      <c r="S57" t="s">
        <v>38</v>
      </c>
      <c r="T57" s="4">
        <f t="shared" si="2"/>
        <v>1.9999999999953388E-3</v>
      </c>
      <c r="U57" s="4">
        <f t="shared" si="1"/>
        <v>4.0000000000048885E-3</v>
      </c>
      <c r="V57" s="4">
        <f t="shared" si="1"/>
        <v>0</v>
      </c>
      <c r="W57" s="4">
        <f t="shared" si="1"/>
        <v>0</v>
      </c>
      <c r="X57" s="4">
        <f t="shared" si="1"/>
        <v>0</v>
      </c>
    </row>
    <row r="58" spans="9:24" x14ac:dyDescent="0.3">
      <c r="I58" t="s">
        <v>30</v>
      </c>
      <c r="J58">
        <v>0</v>
      </c>
      <c r="K58">
        <v>1</v>
      </c>
      <c r="L58">
        <v>0</v>
      </c>
      <c r="M58">
        <v>0</v>
      </c>
      <c r="N58">
        <v>0</v>
      </c>
      <c r="O58">
        <f t="shared" si="0"/>
        <v>1</v>
      </c>
      <c r="S58" t="s">
        <v>39</v>
      </c>
      <c r="T58" s="4">
        <f t="shared" si="2"/>
        <v>2.199999999999136E-2</v>
      </c>
      <c r="U58" s="4">
        <f t="shared" si="1"/>
        <v>7.1054273576010019E-15</v>
      </c>
      <c r="V58" s="4">
        <f t="shared" si="1"/>
        <v>0</v>
      </c>
      <c r="W58" s="4">
        <f t="shared" si="1"/>
        <v>0</v>
      </c>
      <c r="X58" s="4">
        <f t="shared" si="1"/>
        <v>0</v>
      </c>
    </row>
    <row r="59" spans="9:24" x14ac:dyDescent="0.3">
      <c r="I59" t="s">
        <v>31</v>
      </c>
      <c r="J59">
        <v>0</v>
      </c>
      <c r="K59">
        <v>0</v>
      </c>
      <c r="L59">
        <v>1</v>
      </c>
      <c r="M59">
        <v>0</v>
      </c>
      <c r="N59">
        <v>0</v>
      </c>
      <c r="O59">
        <f t="shared" si="0"/>
        <v>16</v>
      </c>
      <c r="S59" t="s">
        <v>40</v>
      </c>
      <c r="T59" s="4">
        <f t="shared" si="2"/>
        <v>0</v>
      </c>
      <c r="U59" s="4">
        <f t="shared" si="1"/>
        <v>7.1054273576010019E-15</v>
      </c>
      <c r="V59" s="4">
        <f t="shared" si="1"/>
        <v>0</v>
      </c>
      <c r="W59" s="4">
        <f t="shared" si="1"/>
        <v>0</v>
      </c>
      <c r="X59" s="4">
        <f t="shared" si="1"/>
        <v>0</v>
      </c>
    </row>
    <row r="60" spans="9:24" x14ac:dyDescent="0.3">
      <c r="I60" t="s">
        <v>32</v>
      </c>
      <c r="J60">
        <v>0</v>
      </c>
      <c r="K60">
        <v>0</v>
      </c>
      <c r="L60">
        <v>0</v>
      </c>
      <c r="M60">
        <v>1</v>
      </c>
      <c r="N60">
        <v>0</v>
      </c>
      <c r="O60">
        <f t="shared" si="0"/>
        <v>14</v>
      </c>
      <c r="S60" t="s">
        <v>41</v>
      </c>
      <c r="T60" s="4">
        <f t="shared" si="2"/>
        <v>0</v>
      </c>
      <c r="U60" s="4">
        <f t="shared" si="1"/>
        <v>7.1054273576010019E-15</v>
      </c>
      <c r="V60" s="4">
        <f t="shared" si="1"/>
        <v>0</v>
      </c>
      <c r="W60" s="4">
        <f t="shared" si="1"/>
        <v>0</v>
      </c>
      <c r="X60" s="4">
        <f t="shared" si="1"/>
        <v>0</v>
      </c>
    </row>
    <row r="61" spans="9:24" x14ac:dyDescent="0.3">
      <c r="I61" t="s">
        <v>33</v>
      </c>
      <c r="J61">
        <v>0</v>
      </c>
      <c r="K61">
        <v>0</v>
      </c>
      <c r="L61">
        <v>0</v>
      </c>
      <c r="M61">
        <v>0</v>
      </c>
      <c r="N61">
        <v>1</v>
      </c>
      <c r="O61">
        <f t="shared" si="0"/>
        <v>32</v>
      </c>
      <c r="S61" t="s">
        <v>42</v>
      </c>
      <c r="T61" s="4">
        <f t="shared" si="2"/>
        <v>7.0000000000050022E-3</v>
      </c>
      <c r="U61" s="4">
        <f t="shared" si="1"/>
        <v>7.9999999999955662E-3</v>
      </c>
      <c r="V61" s="4">
        <f t="shared" si="1"/>
        <v>0</v>
      </c>
      <c r="W61" s="4">
        <f t="shared" si="1"/>
        <v>0</v>
      </c>
      <c r="X61" s="4">
        <f t="shared" si="1"/>
        <v>0</v>
      </c>
    </row>
    <row r="62" spans="9:24" x14ac:dyDescent="0.3">
      <c r="S62" t="s">
        <v>43</v>
      </c>
      <c r="T62" s="4">
        <f t="shared" si="2"/>
        <v>3.7000000000006139E-2</v>
      </c>
      <c r="U62" s="4">
        <f t="shared" si="1"/>
        <v>0</v>
      </c>
      <c r="V62" s="4">
        <f t="shared" si="1"/>
        <v>0</v>
      </c>
      <c r="W62" s="4">
        <f t="shared" si="1"/>
        <v>0</v>
      </c>
      <c r="X62" s="4">
        <f t="shared" si="1"/>
        <v>0</v>
      </c>
    </row>
    <row r="63" spans="9:24" x14ac:dyDescent="0.3">
      <c r="S63" t="s">
        <v>44</v>
      </c>
      <c r="T63" s="4">
        <f t="shared" si="2"/>
        <v>0</v>
      </c>
      <c r="U63" s="4">
        <f t="shared" si="1"/>
        <v>2.999999999996561E-3</v>
      </c>
      <c r="V63" s="4">
        <f t="shared" si="1"/>
        <v>0</v>
      </c>
      <c r="W63" s="4">
        <f t="shared" si="1"/>
        <v>0</v>
      </c>
      <c r="X63" s="4">
        <f t="shared" si="1"/>
        <v>0</v>
      </c>
    </row>
    <row r="64" spans="9:24" x14ac:dyDescent="0.3">
      <c r="S64" t="s">
        <v>45</v>
      </c>
      <c r="T64" s="4">
        <f t="shared" si="2"/>
        <v>1.0000000000012221E-3</v>
      </c>
      <c r="U64" s="4">
        <f t="shared" si="1"/>
        <v>1.9999999999988916E-3</v>
      </c>
      <c r="V64" s="4">
        <f t="shared" si="1"/>
        <v>0</v>
      </c>
      <c r="W64" s="4">
        <f t="shared" si="1"/>
        <v>0</v>
      </c>
      <c r="X64" s="4">
        <f t="shared" si="1"/>
        <v>0</v>
      </c>
    </row>
    <row r="65" spans="1:24" x14ac:dyDescent="0.3">
      <c r="S65" t="s">
        <v>46</v>
      </c>
      <c r="T65" s="4">
        <f t="shared" si="2"/>
        <v>1.0000000000012221E-3</v>
      </c>
      <c r="U65" s="4">
        <f t="shared" si="1"/>
        <v>1.9999999999953388E-3</v>
      </c>
      <c r="V65" s="4">
        <f t="shared" si="1"/>
        <v>0</v>
      </c>
      <c r="W65" s="4">
        <f t="shared" si="1"/>
        <v>0</v>
      </c>
      <c r="X65" s="4">
        <f t="shared" si="1"/>
        <v>0</v>
      </c>
    </row>
    <row r="66" spans="1:24" x14ac:dyDescent="0.3">
      <c r="S66" t="s">
        <v>47</v>
      </c>
      <c r="T66" s="4">
        <f t="shared" si="2"/>
        <v>0</v>
      </c>
      <c r="U66" s="4">
        <f t="shared" si="1"/>
        <v>0</v>
      </c>
      <c r="V66" s="4">
        <f t="shared" si="1"/>
        <v>0</v>
      </c>
      <c r="W66" s="4">
        <f t="shared" si="1"/>
        <v>0</v>
      </c>
      <c r="X66" s="4">
        <f t="shared" si="1"/>
        <v>0</v>
      </c>
    </row>
    <row r="67" spans="1:24" x14ac:dyDescent="0.3">
      <c r="S67" t="s">
        <v>48</v>
      </c>
      <c r="T67" s="4">
        <f t="shared" si="2"/>
        <v>3.5527136788005009E-15</v>
      </c>
      <c r="U67" s="4">
        <f t="shared" si="1"/>
        <v>7.1054273576010019E-15</v>
      </c>
      <c r="V67" s="4">
        <f t="shared" si="1"/>
        <v>0</v>
      </c>
      <c r="W67" s="4">
        <f t="shared" si="1"/>
        <v>0</v>
      </c>
      <c r="X67" s="4">
        <f t="shared" si="1"/>
        <v>0</v>
      </c>
    </row>
    <row r="68" spans="1:24" x14ac:dyDescent="0.3">
      <c r="S68" t="s">
        <v>49</v>
      </c>
      <c r="T68" s="4">
        <f t="shared" si="2"/>
        <v>0</v>
      </c>
      <c r="U68" s="4">
        <f t="shared" si="1"/>
        <v>3.5527136788005009E-15</v>
      </c>
      <c r="V68" s="4">
        <f t="shared" si="1"/>
        <v>0</v>
      </c>
      <c r="W68" s="4">
        <f t="shared" si="1"/>
        <v>0</v>
      </c>
      <c r="X68" s="4">
        <f t="shared" si="1"/>
        <v>0</v>
      </c>
    </row>
    <row r="69" spans="1:24" x14ac:dyDescent="0.3">
      <c r="S69" t="s">
        <v>50</v>
      </c>
      <c r="T69" s="4">
        <f t="shared" si="2"/>
        <v>3.5527136788005009E-15</v>
      </c>
      <c r="U69" s="4">
        <f t="shared" si="2"/>
        <v>0</v>
      </c>
      <c r="V69" s="4">
        <f t="shared" si="2"/>
        <v>0</v>
      </c>
      <c r="W69" s="4">
        <f t="shared" si="2"/>
        <v>0</v>
      </c>
      <c r="X69" s="4">
        <f t="shared" si="2"/>
        <v>0</v>
      </c>
    </row>
    <row r="70" spans="1:24" x14ac:dyDescent="0.3">
      <c r="S70" t="s">
        <v>51</v>
      </c>
      <c r="T70" s="4">
        <f t="shared" ref="T70:X71" si="3">ABS(T47-B46)</f>
        <v>0</v>
      </c>
      <c r="U70" s="4">
        <f t="shared" si="3"/>
        <v>0</v>
      </c>
      <c r="V70" s="4">
        <f t="shared" si="3"/>
        <v>0</v>
      </c>
      <c r="W70" s="4">
        <f t="shared" si="3"/>
        <v>0</v>
      </c>
      <c r="X70" s="4">
        <f t="shared" si="3"/>
        <v>0</v>
      </c>
    </row>
    <row r="71" spans="1:24" x14ac:dyDescent="0.3">
      <c r="S71" t="s">
        <v>52</v>
      </c>
      <c r="T71" s="4">
        <f t="shared" si="3"/>
        <v>3.5527136788005009E-15</v>
      </c>
      <c r="U71" s="4">
        <f t="shared" si="3"/>
        <v>0</v>
      </c>
      <c r="V71" s="4">
        <f t="shared" si="3"/>
        <v>0</v>
      </c>
      <c r="W71" s="4">
        <f t="shared" si="3"/>
        <v>0</v>
      </c>
      <c r="X71" s="4">
        <f>ABS(X48-F47)</f>
        <v>0</v>
      </c>
    </row>
    <row r="77" spans="1:24" x14ac:dyDescent="0.3">
      <c r="H77" s="9"/>
      <c r="I77" s="9"/>
      <c r="J77" s="9"/>
      <c r="K77" s="9"/>
      <c r="L77" s="9"/>
      <c r="M77" s="9"/>
      <c r="N77" s="9"/>
    </row>
    <row r="78" spans="1:24" x14ac:dyDescent="0.3">
      <c r="A78" s="1"/>
      <c r="H78" s="9"/>
      <c r="I78" s="9"/>
      <c r="J78" s="9"/>
      <c r="K78" s="9"/>
      <c r="L78" s="9"/>
      <c r="M78" s="9"/>
      <c r="N78" s="9"/>
    </row>
    <row r="79" spans="1:24" x14ac:dyDescent="0.3">
      <c r="H79" s="9"/>
      <c r="I79" s="9"/>
      <c r="J79" s="9"/>
      <c r="K79" s="9"/>
      <c r="L79" s="9"/>
      <c r="M79" s="9"/>
      <c r="N79" s="9"/>
    </row>
    <row r="80" spans="1:24" x14ac:dyDescent="0.3">
      <c r="H80" s="9"/>
      <c r="I80" s="9"/>
      <c r="J80" s="9"/>
      <c r="K80" s="9"/>
      <c r="L80" s="9"/>
      <c r="M80" s="9"/>
      <c r="N80" s="9"/>
    </row>
    <row r="81" spans="8:14" x14ac:dyDescent="0.3">
      <c r="H81" s="9"/>
      <c r="I81" s="9"/>
      <c r="J81" s="9"/>
      <c r="K81" s="9"/>
      <c r="L81" s="9"/>
      <c r="M81" s="9"/>
      <c r="N81" s="9"/>
    </row>
  </sheetData>
  <mergeCells count="2">
    <mergeCell ref="AK2:AL2"/>
    <mergeCell ref="AM2:AN2"/>
  </mergeCells>
  <conditionalFormatting sqref="T53:X71">
    <cfRule type="cellIs" dxfId="0" priority="1" operator="greater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</dc:creator>
  <cp:lastModifiedBy>colle</cp:lastModifiedBy>
  <dcterms:created xsi:type="dcterms:W3CDTF">2021-05-03T08:05:29Z</dcterms:created>
  <dcterms:modified xsi:type="dcterms:W3CDTF">2022-02-13T11:03:18Z</dcterms:modified>
</cp:coreProperties>
</file>