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ropbox\GitHub\SANAID\MATLAB\AIRCRAFT\TARSIS\Weights_CG\"/>
    </mc:Choice>
  </mc:AlternateContent>
  <xr:revisionPtr revIDLastSave="0" documentId="13_ncr:1_{0A885151-4B2F-4025-ACCB-8F07BA0C5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P14" i="1" l="1"/>
  <c r="J14" i="1"/>
  <c r="K14" i="1"/>
  <c r="L14" i="1"/>
  <c r="M14" i="1"/>
  <c r="I14" i="1"/>
  <c r="E12" i="1"/>
  <c r="F12" i="1"/>
  <c r="G12" i="1"/>
  <c r="H12" i="1"/>
  <c r="D12" i="1"/>
  <c r="L15" i="1"/>
  <c r="E15" i="1"/>
  <c r="F15" i="1"/>
  <c r="G15" i="1"/>
  <c r="H15" i="1"/>
  <c r="I15" i="1"/>
  <c r="J15" i="1"/>
  <c r="K15" i="1"/>
  <c r="M15" i="1"/>
</calcChain>
</file>

<file path=xl/sharedStrings.xml><?xml version="1.0" encoding="utf-8"?>
<sst xmlns="http://schemas.openxmlformats.org/spreadsheetml/2006/main" count="18" uniqueCount="11">
  <si>
    <t>DEPÓSITO LLENO</t>
  </si>
  <si>
    <t>DEPÓSITO VACÍO</t>
  </si>
  <si>
    <t>Nº MSL</t>
  </si>
  <si>
    <t>W (Kg)</t>
  </si>
  <si>
    <t>Xcg (mm)</t>
  </si>
  <si>
    <t>Ycg (mm)</t>
  </si>
  <si>
    <t>Zcg (mm)</t>
  </si>
  <si>
    <t>Sistema de Referencia: Planos principales  Skeleton T120</t>
  </si>
  <si>
    <t xml:space="preserve">Sistema de Referencia: Punta del Morro  </t>
  </si>
  <si>
    <t>Nota: Se han supuesto que se lanzan primero los misiles izquierdos de cada pareja, por lo que la asimetría consiste en más peso en el ala derecha</t>
  </si>
  <si>
    <t>1,19+490,224/1000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</si>
</sst>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6" xfId="0" applyBorder="1"/>
    <xf numFmtId="0" fontId="0" fillId="0" borderId="8" xfId="0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0" xfId="0" applyFill="1" applyBorder="1"/>
    <xf numFmtId="0" fontId="1" fillId="0" borderId="2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5" xfId="0" applyFont="1" applyFill="1" applyBorder="1"/>
    <xf numFmtId="0" fontId="1" fillId="5" borderId="15" xfId="0" applyFont="1" applyFill="1" applyBorder="1"/>
    <xf numFmtId="0" fontId="1" fillId="5" borderId="4" xfId="0" applyFont="1" applyFill="1" applyBorder="1"/>
    <xf numFmtId="0" fontId="1" fillId="5" borderId="16" xfId="0" applyFont="1" applyFill="1" applyBorder="1"/>
    <xf numFmtId="0" fontId="1" fillId="5" borderId="5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5" xfId="0" applyFont="1" applyFill="1" applyBorder="1"/>
    <xf numFmtId="0" fontId="2" fillId="0" borderId="0" xfId="0" applyFont="1" applyFill="1"/>
    <xf numFmtId="0" fontId="3" fillId="0" borderId="2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5" xfId="0" applyFont="1" applyFill="1" applyBorder="1"/>
    <xf numFmtId="0" fontId="3" fillId="0" borderId="4" xfId="0" applyFont="1" applyFill="1" applyBorder="1"/>
    <xf numFmtId="0" fontId="2" fillId="0" borderId="6" xfId="0" applyFont="1" applyFill="1" applyBorder="1"/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12" xfId="0" applyFont="1" applyFill="1" applyBorder="1"/>
    <xf numFmtId="0" fontId="2" fillId="0" borderId="14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7"/>
  <sheetViews>
    <sheetView tabSelected="1" zoomScale="145" zoomScaleNormal="145" workbookViewId="0">
      <selection activeCell="O14" sqref="O14"/>
    </sheetView>
  </sheetViews>
  <sheetFormatPr defaultRowHeight="15" x14ac:dyDescent="0.25"/>
  <sheetData>
    <row r="1" spans="3:16" ht="15.75" thickBot="1" x14ac:dyDescent="0.3">
      <c r="C1" s="26"/>
      <c r="D1" s="48" t="s">
        <v>7</v>
      </c>
      <c r="E1" s="49"/>
      <c r="F1" s="49"/>
      <c r="G1" s="49"/>
      <c r="H1" s="49"/>
      <c r="I1" s="49"/>
      <c r="J1" s="49"/>
      <c r="K1" s="49"/>
      <c r="L1" s="49"/>
      <c r="M1" s="50"/>
    </row>
    <row r="2" spans="3:16" ht="15.75" thickBot="1" x14ac:dyDescent="0.3">
      <c r="C2" s="26"/>
      <c r="D2" s="45" t="s">
        <v>0</v>
      </c>
      <c r="E2" s="46"/>
      <c r="F2" s="46"/>
      <c r="G2" s="46"/>
      <c r="H2" s="47"/>
      <c r="I2" s="46" t="s">
        <v>1</v>
      </c>
      <c r="J2" s="46"/>
      <c r="K2" s="46"/>
      <c r="L2" s="46"/>
      <c r="M2" s="47"/>
    </row>
    <row r="3" spans="3:16" ht="15.75" thickBot="1" x14ac:dyDescent="0.3">
      <c r="C3" s="27" t="s">
        <v>2</v>
      </c>
      <c r="D3" s="28">
        <v>4</v>
      </c>
      <c r="E3" s="29">
        <v>3</v>
      </c>
      <c r="F3" s="29">
        <v>2</v>
      </c>
      <c r="G3" s="29">
        <v>1</v>
      </c>
      <c r="H3" s="30">
        <v>0</v>
      </c>
      <c r="I3" s="28">
        <v>4</v>
      </c>
      <c r="J3" s="31">
        <v>3</v>
      </c>
      <c r="K3" s="29">
        <v>2</v>
      </c>
      <c r="L3" s="29">
        <v>1</v>
      </c>
      <c r="M3" s="30">
        <v>0</v>
      </c>
    </row>
    <row r="4" spans="3:16" x14ac:dyDescent="0.25">
      <c r="C4" s="27" t="s">
        <v>3</v>
      </c>
      <c r="D4" s="28">
        <v>120.062</v>
      </c>
      <c r="E4" s="28">
        <v>117.062</v>
      </c>
      <c r="F4" s="28">
        <v>114.062</v>
      </c>
      <c r="G4" s="29">
        <v>111.062</v>
      </c>
      <c r="H4" s="29">
        <v>108.062</v>
      </c>
      <c r="I4" s="28">
        <v>77.742999999999995</v>
      </c>
      <c r="J4" s="31">
        <v>74.742999999999995</v>
      </c>
      <c r="K4" s="29">
        <v>71.742999999999995</v>
      </c>
      <c r="L4" s="29">
        <v>68.742999999999995</v>
      </c>
      <c r="M4" s="30">
        <v>65.742999999999995</v>
      </c>
    </row>
    <row r="5" spans="3:16" x14ac:dyDescent="0.25">
      <c r="C5" s="32" t="s">
        <v>4</v>
      </c>
      <c r="D5" s="33">
        <v>1088.279</v>
      </c>
      <c r="E5" s="33">
        <v>1088.8230000000001</v>
      </c>
      <c r="F5" s="33">
        <v>1089.396</v>
      </c>
      <c r="G5" s="34">
        <v>1090.001</v>
      </c>
      <c r="H5" s="34">
        <v>1090.6379999999999</v>
      </c>
      <c r="I5" s="33">
        <v>1035.2139999999999</v>
      </c>
      <c r="J5" s="35">
        <v>1033.9369999999999</v>
      </c>
      <c r="K5" s="34">
        <v>1032.5530000000001</v>
      </c>
      <c r="L5" s="34">
        <v>1031.048</v>
      </c>
      <c r="M5" s="36">
        <v>1029.4059999999999</v>
      </c>
    </row>
    <row r="6" spans="3:16" x14ac:dyDescent="0.25">
      <c r="C6" s="32" t="s">
        <v>5</v>
      </c>
      <c r="D6" s="33">
        <v>-1.429</v>
      </c>
      <c r="E6" s="33">
        <v>23.175000000000001</v>
      </c>
      <c r="F6" s="33">
        <v>-1.504</v>
      </c>
      <c r="G6" s="34">
        <v>18.943999999999999</v>
      </c>
      <c r="H6" s="34">
        <v>-1.5880000000000001</v>
      </c>
      <c r="I6" s="33">
        <v>-2.214</v>
      </c>
      <c r="J6" s="35">
        <v>36.29</v>
      </c>
      <c r="K6" s="34">
        <v>-2.399</v>
      </c>
      <c r="L6" s="34">
        <v>30.597999999999999</v>
      </c>
      <c r="M6" s="36">
        <v>-2.6179999999999999</v>
      </c>
    </row>
    <row r="7" spans="3:16" ht="15.75" thickBot="1" x14ac:dyDescent="0.3">
      <c r="C7" s="37" t="s">
        <v>6</v>
      </c>
      <c r="D7" s="38">
        <v>-74.040999999999997</v>
      </c>
      <c r="E7" s="38">
        <v>-70.611999999999995</v>
      </c>
      <c r="F7" s="38">
        <v>-67.001999999999995</v>
      </c>
      <c r="G7" s="39">
        <v>-63.197000000000003</v>
      </c>
      <c r="H7" s="39">
        <v>-59.180999999999997</v>
      </c>
      <c r="I7" s="38">
        <v>-93.727999999999994</v>
      </c>
      <c r="J7" s="40">
        <v>-89.147999999999996</v>
      </c>
      <c r="K7" s="39">
        <v>-84.183999999999997</v>
      </c>
      <c r="L7" s="39">
        <v>-78.786000000000001</v>
      </c>
      <c r="M7" s="41">
        <v>-72.897000000000006</v>
      </c>
    </row>
    <row r="8" spans="3:16" x14ac:dyDescent="0.25">
      <c r="D8" t="s">
        <v>9</v>
      </c>
    </row>
    <row r="9" spans="3:16" ht="15.75" thickBot="1" x14ac:dyDescent="0.3"/>
    <row r="10" spans="3:16" ht="15.75" thickBot="1" x14ac:dyDescent="0.3">
      <c r="D10" s="51" t="s">
        <v>8</v>
      </c>
      <c r="E10" s="52"/>
      <c r="F10" s="52"/>
      <c r="G10" s="52"/>
      <c r="H10" s="52"/>
      <c r="I10" s="52"/>
      <c r="J10" s="52"/>
      <c r="K10" s="52"/>
      <c r="L10" s="52"/>
      <c r="M10" s="53"/>
    </row>
    <row r="11" spans="3:16" ht="15.75" thickBot="1" x14ac:dyDescent="0.3">
      <c r="D11" s="54" t="s">
        <v>0</v>
      </c>
      <c r="E11" s="55"/>
      <c r="F11" s="55"/>
      <c r="G11" s="55"/>
      <c r="H11" s="56"/>
      <c r="I11" s="57" t="s">
        <v>1</v>
      </c>
      <c r="J11" s="57"/>
      <c r="K11" s="57"/>
      <c r="L11" s="57"/>
      <c r="M11" s="58"/>
    </row>
    <row r="12" spans="3:16" ht="15.75" thickBot="1" x14ac:dyDescent="0.3">
      <c r="D12" s="42">
        <f>+$D$14-$I$14</f>
        <v>15</v>
      </c>
      <c r="E12" s="42">
        <f t="shared" ref="E12:H12" si="0">+$D$14-$I$14</f>
        <v>15</v>
      </c>
      <c r="F12" s="42">
        <f t="shared" si="0"/>
        <v>15</v>
      </c>
      <c r="G12" s="42">
        <f t="shared" si="0"/>
        <v>15</v>
      </c>
      <c r="H12" s="42">
        <f t="shared" si="0"/>
        <v>15</v>
      </c>
      <c r="I12" s="43">
        <v>0</v>
      </c>
      <c r="J12" s="43">
        <v>0</v>
      </c>
      <c r="K12" s="43">
        <v>0</v>
      </c>
      <c r="L12" s="43">
        <v>0</v>
      </c>
      <c r="M12" s="44">
        <v>0</v>
      </c>
    </row>
    <row r="13" spans="3:16" ht="15.75" thickBot="1" x14ac:dyDescent="0.3">
      <c r="C13" s="15" t="s">
        <v>2</v>
      </c>
      <c r="D13" s="16">
        <v>4</v>
      </c>
      <c r="E13" s="17">
        <v>3</v>
      </c>
      <c r="F13" s="17">
        <v>2</v>
      </c>
      <c r="G13" s="17">
        <v>1</v>
      </c>
      <c r="H13" s="18">
        <v>0</v>
      </c>
      <c r="I13" s="19">
        <v>4</v>
      </c>
      <c r="J13" s="20">
        <v>3</v>
      </c>
      <c r="K13" s="21">
        <v>2</v>
      </c>
      <c r="L13" s="21">
        <v>1</v>
      </c>
      <c r="M13" s="22">
        <v>0</v>
      </c>
    </row>
    <row r="14" spans="3:16" x14ac:dyDescent="0.25">
      <c r="C14" s="15" t="s">
        <v>3</v>
      </c>
      <c r="D14" s="23">
        <v>120.062</v>
      </c>
      <c r="E14" s="23">
        <v>117.062</v>
      </c>
      <c r="F14" s="23">
        <v>114.062</v>
      </c>
      <c r="G14" s="24">
        <v>111.062</v>
      </c>
      <c r="H14" s="24">
        <v>108.062</v>
      </c>
      <c r="I14" s="25">
        <f>+D14-15</f>
        <v>105.062</v>
      </c>
      <c r="J14" s="25">
        <f t="shared" ref="J14:M14" si="1">+E14-15</f>
        <v>102.062</v>
      </c>
      <c r="K14" s="25">
        <f t="shared" si="1"/>
        <v>99.061999999999998</v>
      </c>
      <c r="L14" s="25">
        <f t="shared" si="1"/>
        <v>96.061999999999998</v>
      </c>
      <c r="M14" s="25">
        <f t="shared" si="1"/>
        <v>93.061999999999998</v>
      </c>
      <c r="O14" t="s">
        <v>10</v>
      </c>
      <c r="P14">
        <f>+D15-490.224</f>
        <v>1088.279</v>
      </c>
    </row>
    <row r="15" spans="3:16" x14ac:dyDescent="0.25">
      <c r="C15" s="1" t="s">
        <v>4</v>
      </c>
      <c r="D15" s="3">
        <f>D5+490.224</f>
        <v>1578.5029999999999</v>
      </c>
      <c r="E15" s="3">
        <f t="shared" ref="E15:M15" si="2">E5+490.224</f>
        <v>1579.047</v>
      </c>
      <c r="F15" s="3">
        <f t="shared" si="2"/>
        <v>1579.62</v>
      </c>
      <c r="G15" s="3">
        <f t="shared" si="2"/>
        <v>1580.2249999999999</v>
      </c>
      <c r="H15" s="3">
        <f t="shared" si="2"/>
        <v>1580.8619999999999</v>
      </c>
      <c r="I15" s="7">
        <f t="shared" si="2"/>
        <v>1525.4379999999999</v>
      </c>
      <c r="J15" s="7">
        <f t="shared" si="2"/>
        <v>1524.1609999999998</v>
      </c>
      <c r="K15" s="7">
        <f t="shared" si="2"/>
        <v>1522.777</v>
      </c>
      <c r="L15" s="7">
        <f>L5+490.224</f>
        <v>1521.2719999999999</v>
      </c>
      <c r="M15" s="7">
        <f t="shared" si="2"/>
        <v>1519.6299999999999</v>
      </c>
    </row>
    <row r="16" spans="3:16" x14ac:dyDescent="0.25">
      <c r="C16" s="1" t="s">
        <v>5</v>
      </c>
      <c r="D16" s="3">
        <v>-1.429</v>
      </c>
      <c r="E16" s="3">
        <v>23.175000000000001</v>
      </c>
      <c r="F16" s="3">
        <v>-1.504</v>
      </c>
      <c r="G16" s="4">
        <v>18.943999999999999</v>
      </c>
      <c r="H16" s="4">
        <v>-1.5880000000000001</v>
      </c>
      <c r="I16" s="7">
        <v>-2.214</v>
      </c>
      <c r="J16" s="8">
        <v>36.29</v>
      </c>
      <c r="K16" s="9">
        <v>-2.399</v>
      </c>
      <c r="L16" s="9">
        <v>30.597999999999999</v>
      </c>
      <c r="M16" s="10">
        <v>-2.6179999999999999</v>
      </c>
    </row>
    <row r="17" spans="3:13" ht="15.75" thickBot="1" x14ac:dyDescent="0.3">
      <c r="C17" s="2" t="s">
        <v>6</v>
      </c>
      <c r="D17" s="5">
        <v>-74.040999999999997</v>
      </c>
      <c r="E17" s="5">
        <v>-70.611999999999995</v>
      </c>
      <c r="F17" s="5">
        <v>-67.001999999999995</v>
      </c>
      <c r="G17" s="6">
        <v>-63.197000000000003</v>
      </c>
      <c r="H17" s="6">
        <v>-59.180999999999997</v>
      </c>
      <c r="I17" s="11">
        <v>-93.727999999999994</v>
      </c>
      <c r="J17" s="12">
        <v>-89.147999999999996</v>
      </c>
      <c r="K17" s="13">
        <v>-84.183999999999997</v>
      </c>
      <c r="L17" s="13">
        <v>-78.786000000000001</v>
      </c>
      <c r="M17" s="14">
        <v>-72.897000000000006</v>
      </c>
    </row>
  </sheetData>
  <mergeCells count="6">
    <mergeCell ref="D2:H2"/>
    <mergeCell ref="I2:M2"/>
    <mergeCell ref="D1:M1"/>
    <mergeCell ref="D10:M10"/>
    <mergeCell ref="D11:H11"/>
    <mergeCell ref="I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Albarrán Merchán - AERTEC</dc:creator>
  <cp:lastModifiedBy>serge2</cp:lastModifiedBy>
  <dcterms:created xsi:type="dcterms:W3CDTF">2015-06-05T18:17:20Z</dcterms:created>
  <dcterms:modified xsi:type="dcterms:W3CDTF">2022-04-05T08:37:09Z</dcterms:modified>
</cp:coreProperties>
</file>